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showInkAnnotation="0" codeName="ThisWorkbook" autoCompressPictures="0"/>
  <mc:AlternateContent xmlns:mc="http://schemas.openxmlformats.org/markup-compatibility/2006">
    <mc:Choice Requires="x15">
      <x15ac:absPath xmlns:x15ac="http://schemas.microsoft.com/office/spreadsheetml/2010/11/ac" url="/Users/mrrobert/Dropbox (Penn)/mrrobert/Classes/Wharton/fnce-intro/book/excel/"/>
    </mc:Choice>
  </mc:AlternateContent>
  <xr:revisionPtr revIDLastSave="0" documentId="13_ncr:1_{05E1512B-A7BD-9847-A3D1-FBC8BD91E885}" xr6:coauthVersionLast="47" xr6:coauthVersionMax="47" xr10:uidLastSave="{00000000-0000-0000-0000-000000000000}"/>
  <bookViews>
    <workbookView xWindow="18380" yWindow="4260" windowWidth="33060" windowHeight="23400" tabRatio="627" activeTab="1" xr2:uid="{00000000-000D-0000-FFFF-FFFF00000000}"/>
  </bookViews>
  <sheets>
    <sheet name="CB_DATA_" sheetId="79" state="veryHidden" r:id="rId1"/>
    <sheet name="Copyright" sheetId="102" r:id="rId2"/>
    <sheet name="app-vanguard-it" sheetId="95" r:id="rId3"/>
    <sheet name="app-cypress-technologies" sheetId="96" r:id="rId4"/>
    <sheet name="app-roarke-stone" sheetId="97" r:id="rId5"/>
    <sheet name="Format Definitions" sheetId="81" r:id="rId6"/>
  </sheets>
  <definedNames>
    <definedName name="CB_Block_00000000000000000000000000000001" localSheetId="0" hidden="1">"'636109551814472324"</definedName>
    <definedName name="CBWorkbookPriority" localSheetId="0" hidden="1">-613268795589644</definedName>
    <definedName name="CBx_046e6a3263e44bdc8f4a4e9aef5fc3de" localSheetId="0" hidden="1">"'Q1-Q10 Solutions - Sim'!$A$1"</definedName>
    <definedName name="CBx_77a8af0aefb8447d901a8df770aae592" localSheetId="0" hidden="1">"'CB_DATA_'!$A$1"</definedName>
    <definedName name="CBx_Sheet_Guid" localSheetId="0" hidden="1">"'77a8af0a-efb8-447d-901a-8df770aae592"</definedName>
    <definedName name="CBx_SheetRef" localSheetId="0" hidden="1">CB_DATA_!$A$14</definedName>
    <definedName name="CBx_StorageType" localSheetId="0" hidden="1">2</definedName>
    <definedName name="npval" localSheetId="4">#REF!</definedName>
    <definedName name="npval" localSheetId="5">#REF!</definedName>
    <definedName name="npval">#REF!</definedName>
    <definedName name="npval_n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7" i="97" l="1"/>
  <c r="H48" i="97" s="1"/>
  <c r="I45" i="97"/>
  <c r="J45" i="97" s="1"/>
  <c r="K45" i="97" s="1"/>
  <c r="L45" i="97" s="1"/>
  <c r="K71" i="97"/>
  <c r="J71" i="97"/>
  <c r="I71" i="97"/>
  <c r="H72" i="97" s="1"/>
  <c r="I69" i="97"/>
  <c r="J69" i="97" s="1"/>
  <c r="K69" i="97" s="1"/>
  <c r="L69" i="97" s="1"/>
  <c r="J63" i="97"/>
  <c r="I63" i="97"/>
  <c r="H64" i="97" s="1"/>
  <c r="I61" i="97"/>
  <c r="J61" i="97" s="1"/>
  <c r="K61" i="97" s="1"/>
  <c r="L61" i="97" s="1"/>
  <c r="I55" i="97"/>
  <c r="H56" i="97" s="1"/>
  <c r="I53" i="97"/>
  <c r="J53" i="97" s="1"/>
  <c r="K53" i="97" s="1"/>
  <c r="L53" i="97" s="1"/>
  <c r="F35" i="96"/>
  <c r="AA63" i="96"/>
  <c r="AB44" i="96"/>
  <c r="AA45" i="96"/>
  <c r="AB45" i="96" s="1"/>
  <c r="AB43" i="96"/>
  <c r="AL58" i="96" s="1"/>
  <c r="AL59" i="96" s="1"/>
  <c r="AL60" i="96" s="1"/>
  <c r="AK58" i="96"/>
  <c r="H94" i="95"/>
  <c r="H95" i="95" s="1"/>
  <c r="I94" i="95"/>
  <c r="I95" i="95" s="1"/>
  <c r="J94" i="95"/>
  <c r="J95" i="95" s="1"/>
  <c r="G94" i="95"/>
  <c r="G95" i="95" s="1"/>
  <c r="G70" i="95"/>
  <c r="G71" i="95" s="1"/>
  <c r="G72" i="95" s="1"/>
  <c r="G73" i="95" s="1"/>
  <c r="G74" i="95" s="1"/>
  <c r="G75" i="95" s="1"/>
  <c r="G76" i="95" s="1"/>
  <c r="G77" i="95" s="1"/>
  <c r="G78" i="95" s="1"/>
  <c r="G79" i="95" s="1"/>
  <c r="G80" i="95" s="1"/>
  <c r="G81" i="95" s="1"/>
  <c r="G82" i="95" s="1"/>
  <c r="H69" i="95"/>
  <c r="G36" i="95"/>
  <c r="H36" i="95" s="1"/>
  <c r="H35" i="95"/>
  <c r="AA46" i="96" l="1"/>
  <c r="AK59" i="96"/>
  <c r="AK60" i="96" s="1"/>
  <c r="AJ61" i="96" s="1"/>
  <c r="G96" i="95"/>
  <c r="H82" i="95"/>
  <c r="G83" i="95"/>
  <c r="H70" i="95"/>
  <c r="H71" i="95"/>
  <c r="G37" i="95"/>
  <c r="AB46" i="96" l="1"/>
  <c r="AA47" i="96"/>
  <c r="H83" i="95"/>
  <c r="G84" i="95"/>
  <c r="H72" i="95"/>
  <c r="G38" i="95"/>
  <c r="H37" i="95"/>
  <c r="I5" i="97"/>
  <c r="J5" i="97" s="1"/>
  <c r="K5" i="97" s="1"/>
  <c r="L5" i="97" s="1"/>
  <c r="M5" i="97" s="1"/>
  <c r="N5" i="97" s="1"/>
  <c r="O5" i="97" s="1"/>
  <c r="P5" i="97" s="1"/>
  <c r="Q5" i="97" s="1"/>
  <c r="R5" i="97" s="1"/>
  <c r="S5" i="97" s="1"/>
  <c r="T5" i="97" s="1"/>
  <c r="H11" i="97"/>
  <c r="I11" i="97"/>
  <c r="J11" i="97"/>
  <c r="K11" i="97"/>
  <c r="L11" i="97"/>
  <c r="M11" i="97"/>
  <c r="N11" i="97"/>
  <c r="O11" i="97"/>
  <c r="P11" i="97"/>
  <c r="Q11" i="97"/>
  <c r="R11" i="97"/>
  <c r="S11" i="97"/>
  <c r="T11" i="97"/>
  <c r="H14" i="97"/>
  <c r="H16" i="97" s="1"/>
  <c r="I16" i="97" s="1"/>
  <c r="I21" i="97"/>
  <c r="J21" i="97" s="1"/>
  <c r="K21" i="97" s="1"/>
  <c r="L21" i="97" s="1"/>
  <c r="M21" i="97" s="1"/>
  <c r="N21" i="97" s="1"/>
  <c r="O21" i="97" s="1"/>
  <c r="P21" i="97" s="1"/>
  <c r="Q21" i="97" s="1"/>
  <c r="R21" i="97" s="1"/>
  <c r="S21" i="97" s="1"/>
  <c r="T21" i="97" s="1"/>
  <c r="H28" i="97"/>
  <c r="I28" i="97"/>
  <c r="J28" i="97"/>
  <c r="K28" i="97"/>
  <c r="L28" i="97"/>
  <c r="M28" i="97"/>
  <c r="N28" i="97"/>
  <c r="O28" i="97"/>
  <c r="P28" i="97"/>
  <c r="Q28" i="97"/>
  <c r="R28" i="97"/>
  <c r="S28" i="97"/>
  <c r="T28" i="97"/>
  <c r="H31" i="97"/>
  <c r="H33" i="97" s="1"/>
  <c r="I38" i="97"/>
  <c r="J38" i="97" s="1"/>
  <c r="K38" i="97" s="1"/>
  <c r="L38" i="97" s="1"/>
  <c r="I49" i="97" l="1"/>
  <c r="H50" i="97" s="1"/>
  <c r="L73" i="97"/>
  <c r="K65" i="97"/>
  <c r="J57" i="97"/>
  <c r="I33" i="97"/>
  <c r="H18" i="97"/>
  <c r="H17" i="97"/>
  <c r="H30" i="97"/>
  <c r="H35" i="97"/>
  <c r="H34" i="97"/>
  <c r="H13" i="97"/>
  <c r="I13" i="97"/>
  <c r="I30" i="97"/>
  <c r="AB47" i="96"/>
  <c r="AA48" i="96"/>
  <c r="H84" i="95"/>
  <c r="G85" i="95"/>
  <c r="H73" i="95"/>
  <c r="G39" i="95"/>
  <c r="H38" i="95"/>
  <c r="O8" i="95"/>
  <c r="O9" i="95"/>
  <c r="O10" i="95"/>
  <c r="O11" i="95"/>
  <c r="O12" i="95"/>
  <c r="O7" i="95"/>
  <c r="E35" i="96"/>
  <c r="F29" i="96"/>
  <c r="F30" i="96" s="1"/>
  <c r="F31" i="96" s="1"/>
  <c r="F32" i="96" s="1"/>
  <c r="F33" i="96" s="1"/>
  <c r="F34" i="96" s="1"/>
  <c r="E34" i="96"/>
  <c r="E29" i="96"/>
  <c r="E30" i="96"/>
  <c r="E33" i="96"/>
  <c r="E31" i="96"/>
  <c r="E32" i="96"/>
  <c r="F17" i="96"/>
  <c r="F18" i="96" s="1"/>
  <c r="F19" i="96" s="1"/>
  <c r="F20" i="96" s="1"/>
  <c r="F21" i="96" s="1"/>
  <c r="F22" i="96" s="1"/>
  <c r="E22" i="96"/>
  <c r="E19" i="96"/>
  <c r="E21" i="96"/>
  <c r="E18" i="96"/>
  <c r="E17" i="96"/>
  <c r="E20" i="96"/>
  <c r="D11" i="96"/>
  <c r="M13" i="96" s="1"/>
  <c r="C11" i="96"/>
  <c r="K13" i="96" s="1"/>
  <c r="K4" i="96"/>
  <c r="M4" i="96"/>
  <c r="K6" i="96"/>
  <c r="M6" i="96"/>
  <c r="K7" i="96"/>
  <c r="M7" i="96"/>
  <c r="K8" i="96"/>
  <c r="M8" i="96"/>
  <c r="K9" i="96"/>
  <c r="M9" i="96"/>
  <c r="K10" i="96"/>
  <c r="M10" i="96"/>
  <c r="K11" i="96"/>
  <c r="M11" i="96"/>
  <c r="I6" i="96"/>
  <c r="I7" i="96"/>
  <c r="I8" i="96"/>
  <c r="I9" i="96"/>
  <c r="I10" i="96"/>
  <c r="I11" i="96"/>
  <c r="I4" i="96"/>
  <c r="G23" i="95"/>
  <c r="G24" i="95" s="1"/>
  <c r="G25" i="95" s="1"/>
  <c r="L18" i="95"/>
  <c r="G19" i="95"/>
  <c r="G28" i="95" s="1"/>
  <c r="M18" i="95"/>
  <c r="I16" i="95"/>
  <c r="J16" i="95"/>
  <c r="H16" i="95"/>
  <c r="L8" i="95"/>
  <c r="L9" i="95"/>
  <c r="L10" i="95"/>
  <c r="L11" i="95"/>
  <c r="L12" i="95"/>
  <c r="L7" i="95"/>
  <c r="M8" i="95"/>
  <c r="M9" i="95"/>
  <c r="M10" i="95"/>
  <c r="M11" i="95"/>
  <c r="M12" i="95"/>
  <c r="M7" i="95"/>
  <c r="H5" i="95"/>
  <c r="I5" i="95" s="1"/>
  <c r="J5" i="95" s="1"/>
  <c r="H66" i="97" l="1"/>
  <c r="H67" i="97" s="1"/>
  <c r="H74" i="97"/>
  <c r="H75" i="97" s="1"/>
  <c r="H58" i="97"/>
  <c r="H59" i="97" s="1"/>
  <c r="AA58" i="96"/>
  <c r="AB48" i="96"/>
  <c r="AA49" i="96"/>
  <c r="AA50" i="96" s="1"/>
  <c r="AA51" i="96" s="1"/>
  <c r="G86" i="95"/>
  <c r="H85" i="95"/>
  <c r="H74" i="95"/>
  <c r="G40" i="95"/>
  <c r="H39" i="95"/>
  <c r="J19" i="95"/>
  <c r="J28" i="95"/>
  <c r="H19" i="95"/>
  <c r="H28" i="95"/>
  <c r="I19" i="95"/>
  <c r="I28" i="95"/>
  <c r="L19" i="95"/>
  <c r="G26" i="95"/>
  <c r="M19" i="95"/>
  <c r="AB49" i="96" l="1"/>
  <c r="AB50" i="96" s="1"/>
  <c r="AB51" i="96" s="1"/>
  <c r="Z54" i="96" s="1"/>
  <c r="Z55" i="96" s="1"/>
  <c r="AB58" i="96"/>
  <c r="AA59" i="96"/>
  <c r="AA60" i="96"/>
  <c r="G87" i="95"/>
  <c r="H86" i="95"/>
  <c r="H75" i="95"/>
  <c r="H40" i="95"/>
  <c r="G41" i="95"/>
  <c r="M28" i="95"/>
  <c r="L28" i="95"/>
  <c r="F35" i="81"/>
  <c r="G35" i="81" s="1"/>
  <c r="D35" i="81"/>
  <c r="E35" i="81"/>
  <c r="C35" i="81"/>
  <c r="B32" i="81"/>
  <c r="D32" i="81" s="1"/>
  <c r="E32" i="81" s="1"/>
  <c r="F32" i="81"/>
  <c r="G32" i="81" s="1"/>
  <c r="F31" i="81"/>
  <c r="G31" i="81"/>
  <c r="D31" i="81"/>
  <c r="E31" i="81"/>
  <c r="C31" i="81"/>
  <c r="F30" i="81"/>
  <c r="G30" i="81" s="1"/>
  <c r="D30" i="81"/>
  <c r="E30" i="81" s="1"/>
  <c r="C30" i="81"/>
  <c r="F29" i="81"/>
  <c r="G29" i="81" s="1"/>
  <c r="D29" i="81"/>
  <c r="E29" i="81"/>
  <c r="C29" i="81"/>
  <c r="F28" i="81"/>
  <c r="G28" i="81"/>
  <c r="D28" i="81"/>
  <c r="E28" i="81" s="1"/>
  <c r="C28" i="81"/>
  <c r="F27" i="81"/>
  <c r="G27" i="81" s="1"/>
  <c r="D27" i="81"/>
  <c r="E27" i="81" s="1"/>
  <c r="C27" i="81"/>
  <c r="F26" i="81"/>
  <c r="G26" i="81" s="1"/>
  <c r="D26" i="81"/>
  <c r="E26" i="81"/>
  <c r="C26" i="81"/>
  <c r="F25" i="81"/>
  <c r="G25" i="81"/>
  <c r="D25" i="81"/>
  <c r="E25" i="81" s="1"/>
  <c r="C25" i="81"/>
  <c r="B22" i="81"/>
  <c r="F22" i="81"/>
  <c r="G22" i="81"/>
  <c r="D22" i="81"/>
  <c r="E22" i="81" s="1"/>
  <c r="C22" i="81"/>
  <c r="F21" i="81"/>
  <c r="G21" i="81" s="1"/>
  <c r="D21" i="81"/>
  <c r="E21" i="81" s="1"/>
  <c r="C21" i="81"/>
  <c r="F20" i="81"/>
  <c r="G20" i="81" s="1"/>
  <c r="D20" i="81"/>
  <c r="E20" i="81"/>
  <c r="C20" i="81"/>
  <c r="F19" i="81"/>
  <c r="G19" i="81"/>
  <c r="D19" i="81"/>
  <c r="E19" i="81" s="1"/>
  <c r="C19" i="81"/>
  <c r="F18" i="81"/>
  <c r="G18" i="81" s="1"/>
  <c r="D18" i="81"/>
  <c r="E18" i="81" s="1"/>
  <c r="C18" i="81"/>
  <c r="F17" i="81"/>
  <c r="G17" i="81" s="1"/>
  <c r="D17" i="81"/>
  <c r="E17" i="81"/>
  <c r="C17" i="81"/>
  <c r="F16" i="81"/>
  <c r="G16" i="81"/>
  <c r="D16" i="81"/>
  <c r="E16" i="81" s="1"/>
  <c r="C16" i="81"/>
  <c r="F15" i="81"/>
  <c r="G15" i="81"/>
  <c r="D15" i="81"/>
  <c r="E15" i="81" s="1"/>
  <c r="C15" i="81"/>
  <c r="B12" i="81"/>
  <c r="F12" i="81"/>
  <c r="G12" i="81" s="1"/>
  <c r="F11" i="81"/>
  <c r="G11" i="81" s="1"/>
  <c r="D11" i="81"/>
  <c r="E11" i="81"/>
  <c r="C11" i="81"/>
  <c r="F10" i="81"/>
  <c r="G10" i="81"/>
  <c r="D10" i="81"/>
  <c r="E10" i="81" s="1"/>
  <c r="C10" i="81"/>
  <c r="F9" i="81"/>
  <c r="G9" i="81" s="1"/>
  <c r="D9" i="81"/>
  <c r="E9" i="81" s="1"/>
  <c r="C9" i="81"/>
  <c r="F8" i="81"/>
  <c r="G8" i="81" s="1"/>
  <c r="D8" i="81"/>
  <c r="E8" i="81"/>
  <c r="C8" i="81"/>
  <c r="F7" i="81"/>
  <c r="G7" i="81"/>
  <c r="D7" i="81"/>
  <c r="E7" i="81" s="1"/>
  <c r="C7" i="81"/>
  <c r="F6" i="81"/>
  <c r="G6" i="81"/>
  <c r="D6" i="81"/>
  <c r="E6" i="81" s="1"/>
  <c r="C6" i="81"/>
  <c r="F5" i="81"/>
  <c r="G5" i="81"/>
  <c r="D5" i="81"/>
  <c r="E5" i="81" s="1"/>
  <c r="C5" i="81"/>
  <c r="B11" i="79"/>
  <c r="A11" i="79"/>
  <c r="AB59" i="96" l="1"/>
  <c r="AB60" i="96" s="1"/>
  <c r="Z61" i="96" s="1"/>
  <c r="Z63" i="96" s="1"/>
  <c r="H87" i="95"/>
  <c r="G88" i="95"/>
  <c r="H76" i="95"/>
  <c r="H41" i="95"/>
  <c r="G42" i="95"/>
  <c r="D12" i="81"/>
  <c r="E12" i="81" s="1"/>
  <c r="C12" i="81"/>
  <c r="C32" i="81"/>
  <c r="H88" i="95" l="1"/>
  <c r="G89" i="95"/>
  <c r="H89" i="95" s="1"/>
  <c r="H77" i="95"/>
  <c r="H42" i="95"/>
  <c r="G43" i="95"/>
  <c r="H78" i="95" l="1"/>
  <c r="G44" i="95"/>
  <c r="H43" i="95"/>
  <c r="H79" i="95" l="1"/>
  <c r="G45" i="95"/>
  <c r="H44" i="95"/>
  <c r="H80" i="95" l="1"/>
  <c r="G46" i="95"/>
  <c r="H45" i="95"/>
  <c r="H81" i="95" l="1"/>
  <c r="G47" i="95"/>
  <c r="H46" i="95"/>
  <c r="G48" i="95" l="1"/>
  <c r="H47" i="95"/>
  <c r="G49" i="95" l="1"/>
  <c r="H48" i="95"/>
  <c r="G50" i="95" l="1"/>
  <c r="H49" i="95"/>
  <c r="H50" i="95" l="1"/>
  <c r="G51" i="95"/>
  <c r="H51" i="95" l="1"/>
  <c r="G52" i="95"/>
  <c r="G53" i="95" l="1"/>
  <c r="H52" i="95"/>
  <c r="G54" i="95" l="1"/>
  <c r="H53" i="95"/>
  <c r="G55" i="95" l="1"/>
  <c r="H54" i="95"/>
  <c r="G56" i="95" l="1"/>
  <c r="H55" i="95"/>
  <c r="H56" i="95" l="1"/>
  <c r="G57" i="95"/>
  <c r="H57" i="95" l="1"/>
  <c r="G58" i="95"/>
  <c r="H58" i="95" l="1"/>
  <c r="G59" i="95"/>
  <c r="G60" i="95" l="1"/>
  <c r="H59" i="95"/>
  <c r="G61" i="95" l="1"/>
  <c r="H60" i="95"/>
  <c r="G62" i="95" l="1"/>
  <c r="H61" i="95"/>
  <c r="H62" i="95" l="1"/>
  <c r="G63" i="95"/>
  <c r="G64" i="95" l="1"/>
  <c r="H63" i="95"/>
  <c r="G65" i="95" l="1"/>
  <c r="H64" i="95"/>
  <c r="H65" i="95" l="1"/>
  <c r="H51" i="97"/>
</calcChain>
</file>

<file path=xl/sharedStrings.xml><?xml version="1.0" encoding="utf-8"?>
<sst xmlns="http://schemas.openxmlformats.org/spreadsheetml/2006/main" count="396" uniqueCount="147">
  <si>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</si>
  <si>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</si>
  <si>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</si>
  <si>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</si>
  <si>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</si>
  <si>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</si>
  <si>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</si>
  <si>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</si>
  <si>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</si>
  <si>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</si>
  <si>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</si>
  <si>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</si>
  <si>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77a8af0a-efb8-447d-901a-8df770aae592</t>
  </si>
  <si>
    <t>CB_Block_0</t>
  </si>
  <si>
    <t>㜸〱敤㕣㕢㙣ㅣ搵ㄹ摥ㄹ敦慥㜷搶㜶㙣攲㕣㐸戸㤹晢挵改ㄲ㠷㠴㑢㘹〸扥攴〶戹㌸㔹㈷ㄴ㔱扡㡣㜷捦搸㤳散捣㍡㌳戳㑥㑣搳㌶戴ㄴ㑡㉦慡愰てㄴ㑡㈹㐲ㄵ㙡㕦㉡搱〷〴㉤㝤愸㠴搴慡〵搴〷㔴戵て㤵㈸慡摡㠷㔶㔵愴扥昰㠰㐴扦敦捣捣敥散慥㜷㙣ㄶ㘸㑤攵㐹昶捦㤹㜳㍦攷扦㥥晦㍦㤳㠴㤲㐸㈴摥挷挳㝦昹㈴㤹戸㌸扦攰㝡挲捡㡤㔷捡㘵㔱昴捣㡡敤收㐶ㅤ㐷㕦㌸㘰扡㕥ㄷ㉡愴ぢ㈶捡摤㔴挱㌵ㅦㄴ㤹挲扣㜰㕣㔴㑡㈵ㄲ㤹㡣愶愲㥣㥤昰㌷㄰扥㘸㙣搵㥢〴㤸ㅡㅦ㍢㍣㝤〲扤收扤㡡㈳戶っㅤ昷摢敥ㅣㄹ挹㡤攴戶敦ㄸ搹㤶摢扡㘵㘸扣㕡昶慡㡥搸㘹㡢慡攷攸攵㉤㐳㤳搵改戲㔹扣㕢㉣㑣㔵㑥ち㝢愷㤸摥㝡搳戴扥晤搶㤱敤㍢㜶ㄸ户摤㜶㙢㉦㠶㑥ㅣㅡㅦ㥢㜴㠴攱㝥㐴㝤愶㌸攵敤ㄳ愲㘸㜲㙤㐲㌸愶㍤㤳ㅢㅦ挳摦挸晣昱㜶㑢㉥㍦㉢㠴挷愱㠵㈳散愲㜰㌵㌴散戱㐶㕤户㙡捤㜱昳㌴㙢て㤶㕡搴㕤㉦㘵㡤㡢㜲㔹戳挲㕥㌳搶㘱散㕤㔹㕦攸戵昲挲㜶㑤捦㥣㌷扤㠵戴㌵㠵㡥㑡㝤搶㌱㔷ㅣ搵敤ㄹ㜱㐸户㐴捡摡㕢㌵㑢㐹晦㐹㜴㕤ㅢ㜶ㄱ㥤㤸㕣㝥㙥搴戵挶㘷㜵㐷捥挸攵挶挴搴摤攳ㄴㅢ敢㕥搹扥㕦㑥㕤㡥挰㍥慦㙥㕦て㈵挷㜵愷㔶㜳戸㝤捤㘰昱㡤㌳戸戱㝤晤挸ㅥ㌵戶戹扥㝤ㅢ戹㤵㡤戵㤵㥥㠰扥攵㡥㘲㌱㕡㥡愰㥢㈰㐳㐰〴㙡㔹㠲ㅥ㠲㕥〰㈵昹㙦㜰㐹戴㈱㡢搴㠲慥ㄶ愶搵㐲㔱㉤㤴搴㠲㔰ぢ㠶㕡㤸㔱ぢ戳㙡挱㔴ぢ㈷搴挲㐹搴〹㥦㑣㜷户ㅡ㍣愵捤㜷晣昱㜷㑦扥㍦晥慣㜳戳昹愹晣㙢㙦昶慥㐱愵㈳挱愴㈶ㅣ晤㌴㐸慤㑥挵攰〸晥㔹㥡㉢挰ㄴ挶づ攳ㄶ㘳㘴愴戴㘳慢㝥㤳㥥攲戲㘲㤰摦㐰㈸〳愸摢㙢摣㘳摡愵捡㘹㠹扢㡢挷㜴㔷搴㌷㙥㌸㈸ㅢ慢㔴敤㤲㝢搱攲㠵㜹㑦昷挴收收戲㝡㈷㉤捤昲㘰㉢攱捡昱㉥㙤㙥㜶㕣㉦㔷挵攸ㄹ搳㉦扥愴愹搸㥡㜴㉡搳敤㑢昷㌸攲㔴慤戴㘵㐶愳㄰㙡昳戲敦㤶㔵晡㐵晥扣㠶挶㘷㉢慥戰攵昴㠶慤㐹戳㜸㔲㌸㜹㐱㤱㈸㑡㜲愹敢㔹ㄴ㜰晤昰㘱ㅢぢ〵户㤶慥㠸收ㅡ扢捦㜸㘰㘶㔱挲㝣攷㠴攳㉤㑣改搳㘵戱愱愱㡡㍦㈶ち㌶㌵㘴敦愹ㄴ慢敥㜸挵昶㥣㑡戹戱㘴戴㌴慦㐳搲㤴づ㔶㑡㈲㤹㑣㐸愱〰㠱摢搵愵㈸㠹ㅢ摡昳㠲㐴㐴〴挵㘴攴ぢㅢ挹㉥㜷ㄴ慢挳㉡捡㠲㌴愹㕥戵㐴㘷㥣慦㤴㌱㌱ㅣㄸ㔹ㄳ昵〷〷扤㙥㠹㙥㙢㤸晢㜸㉢慢敡㘰戰晡摤昳挲昶昶改㜶愹㉣㥣㔸敤愷㜰㐶㕡㍦㐰敡㍣〴㐲摢摤愳慡㔳捥㈸ぢ愹搳㘶挹㥢㑤捦ち㜳㘶搶㐳ㅥ㌴㘴㈶挳慤㙤㜹戴ぢ㤰愵慤㈵ㄸ〴挸㘶ㄳ改㜵慣㤴捥攲㐹愴㈸㥤㘲㜸戹㐱㤰戳㕤〳㉦昷ㅡ㝢捣戲㈷㝣愱摣㙦〰㈳扥㔶㤳攸敢㈳㠹㍡㝡搱㔷ㄸ敢㡣㜱㔰愹㙥摡摥㐲㥤㙦㕢戸挴㈷愲㔵㔹戰攲㘴〱㐵㐱愳㍣㠸攱㌵㄰㑤㤳㌴㠸慦ㅣ㈱㈲戲㐱㡣㘶㐷捦㡤㐴挶晡㌱㌲〲昵愳㐴挸摡㕢摢换〸ㄲ㝢㉢㤱戲㔱㕢㝥㕣㤵㘶㡢搹昲扥㌴㕢㡦㡤搳㌶㄰㙣㈴戸㤰㘰ㄳ㠰昲㌷㐸㌸㑡㌹愴ㅢㅦ敤㈲扣㙢ㄷㄳ㕣〲〰昹愴㔱收〴愲㡡㌶搴㜲散㐸搶敢㠳㥤㉣㡤㘲㕦ㄴ搱㌲慥搹㤹㝤㤶㐴㜴㘰㜵慥っ㕤㥢㤴㍡昶㥡昶戴ㄹ㕤づ㈹㌲愶㙡㜴慤㑢㔴㡤㙥〴慢㜶愸户㉥㐳㔳㙤㠸攰㜲〰㕦戱搰搸㕤㥥㌵㑦㜳昲ㄳ㘱ㄲ昹㠶㔰㠷捡㍤㈰㘲㥡晦㌱〲慥攵攸戲㙡㍦搳ㄴㅣ㌶㍥昱昶昳㤶昶扣ㅤ㈰扤㐹㘷慥敡ㅣ晡㡡㍥愰〵㝤〵搸㑢昹㜳㕢晤㜲ㄵ㡡戵慢〹慥〱㘸搲㉦㍣㜹㝦㔰㉦㠱㌴㠹慤〸收搶搲攳㈲㉤摣愹㠵㌹㈱戵㑦慦㌱愵㍢㌳挲㠳昷㘲晦〴散攰㡡攳㠸㌲づ戴㈵㤹挱戳换挶挶㑣㜷㡦㔳戱㤸扦㙡ㅦ扢㥦〸挵㤰㑣慡㕤㠹㈶晢㌸挶捥㡣昸㥢㈲㤴㐳晤㝢㔳㝢㈱ㄱ㘹搴㐸㕥㙣ㄷ㝦戶㕣㤵㈴ㅤ㐸㤲敢戰慤摡昵〰㤰ㄲ捡ㅦ摡㑡㤴㘱㔶摢㈲慢㌵㕡慢昴敥挵㥣㑣㥡晣㠷㉤㜲愴挷㜷搶㡥挱㜷攰昶㔹㜹搳慡〹㡢ㅥ㙢㔲㌸㐵昸ㄵ捣戲挸晡㉥㔹㡡㥡㔵㔹昱〹㤱ㄵ㕤㕤㉤㘷改ㄸ摦㥡愴㤳㈶㈹ㄱ换敤戱㠵㌱攷昰㍡㔱搱〵㐹愱ㄲ攳ㄶ慡㐹㈰㔲ㅥ敢慥㡡㤸づ㐴㑣づㅢ愷摤㐸戰㤵㘰〴㈰昵㈶㈴捤㜲㌷㥥愱戰敥㜹扡戳ぢ㠵㐴㠶㘸㤰敥挱㌷摡ち慢敤ㅣ㘶〷挱捤〰㑤收て㥤㡦㌱㠴㈸㔱ㅥ㈱㐴㕡㑢㥡㜱摣ㄴ愷㐹〳㙢っ〴㤵挶慢慥㔷戱ㄸ㔵敡㌳㈶㉡㠷㉡摥㠴改捥㈱ち㌵㘸〴㠹㝢㘶㠵つ敡㜲㘰晢㌴攵㔵收收㐴㐹㌳昲㤵㉡㐴摢晥㠹㤵㜰㈸挷晡㘰㑢捡㜳戹慡攰改散㙣㡣㉥ㄴ㜹㈲㠶慦㤵㥥搸㘵㜹扥㜹攸敢慦敦攸㤴改㤵㐵㡦攱㌳ㅤ搳ㄹ〳扢㠸愸㐱愹摢㤸㥡㜵㠴㤸攸㌳昶㍡㘶愹㙣摡㠲挸㠰㡤挹㐰摤〱㌱㠳〸挱㘴㠵昱扦㡡摤㘷㑣㌹扡敤捥改っ㈶㉥慣㙤㜸㤳㈱㤱㤴㌱㘶摡㉥㠶㤱㔸㘴扡摦挸捦㔶㑥㈳㕡㕢戵散扤晡㥣扢㈲戰㐲愲昷ㅦ㠹ㅡ㐵㔵㔴㔵挹愸㤹㑥昱挳〳㜹㈲戱つ扦㈴㠱挴㔵㈲㐵㝦㜹㡣昶愶㕤ㅦ挴㘷㘸愷㜳㑥扤㠸ㅣ搵㌲扢㘲愵㌰㌹㔵扢㤵㙤㙥〳戸㙢敦戱晤昵愸摣㠷㡡㔷愷攸攱㡦㤱昱㤲㉣㙡㐱㄰晡攷搶昸愴挲㍣㔲づ㌸㄰ㄸ攷㕢㌳昹㘵つ㔹㠷搴户愶㥥摣㠳㈸㔲慦㜱㐰㥦ㄶ㘵挴愲㉤摤㕢攳扦搰㡣戵昴戲ㅢ㤴㡤㔷㉣㑢㈷㘹㤱㉣昳㐵㥤ㄴ㍣㕡昵㉡〷㑤㕢㌳〰㈴晤〵㔹晡ㄹ㘴改㘷㘴㔶慦㜱㤴㘱㐱㤹㘶㕦㤵ㄹ摤㌱扤㔹换㉣㘶昸挲搰摤㡡愰㐹㌰㌹㈵㙦昸㠴㌲㘳愸挹㥡㍦〶㤳捤捤〱摤㌹挸㔱㙥ㅤ搱て捡㔵㤵㌴晥㈸ㅤ㍡㤶㈰㘰愴㤷㔴扢ㅤ扤愵攴捤〸㠸ㅣ昹㥣て敦㕦㥣晦㌲㜲㝣扦ㅣ戱ㅥ㐳㈲昰〸㐶㠴㍣摤摢㘹攳㤸㙤㝡挰ㅥ㌱戶挷昴㈶㕣愰ㅣ〰㐹㜹扣摤㉣戱ㅡ㘹㌴㕣搳ち㤷戵ㄶ㌵愸㠹㑢㕢换愳㝡攳慡㐵㡡㝤㡤ㄲ㔱㈴㑢㔵㤲㥡㘵㤱㌹慥㈴㔵愳㐸挵ㅤ㙡ㅢ㈵捥㙤㕡摦㜷㑡㤱て愱㤸㈴捤㈴戴㥤㤲㔰㄰攴㈵㜵㐰㐷搱㕦ㅦ㑦ㅥ㤱㘸つ㙤㠰㉣昵㤴㥦搷ㄷ㠴〳昷攳捡㐹㐹㘴㠳㌷昰昷㥡㈰㜹戸敡㌵㤴攸㘷〶㠳㤲搱㜲昹戰つ㉢愱愸㍢愵ㄵ挲搲㔸㥢慦㘱㈴㜷㜶慡晤晤敤㡤㌰㘲挰㠶っ㠹挴昸㠱挱㠶㘰慥㐸㌴㤵搶㔹ㅦ户扡㤶㥤攱摢㐱愱摢ㄲ〳㜹慦㌴㈱收愵ㄹ㔶户攴〷㘵㠳摡㘹㔱捡㔱捤ㄸ㥤㜶愱搲㍤捡昱㈰㈵ㄹ㕣㌳㡥搲㉤㠵ぢっ㄰扢㐱㙡戲攸㈱慣㕢敢㠰㈷㠳㤵㠳ㅤ散㠸ㅦ㌶愱㜵㐶〹㥡㡥㈱摣挶㐵㤰㜷㍡挴㈸〴愹㈱㥦㝦敤㔲㥥㝥㡡捦㑦㜶㈵挲㐴挰㐴っ㜵挵㔸て㐰㙥㌴㉡㐹㉥ㅡっ㠳攵扥㘴㤳㐲慢㌷捣愳㠹搱㐷㤳捦昱㜰㠳㠷㜱慣㝥戲㑤ㄹ㜷摣㍣ㄳ摡戴扣戰挶搸㙦ㄷ换搵㤲㤰慡㌸㤴搵㔲㈳慦〸㝣挹敢㝦㍥㌷挵散㑢戰㈹晢㜱㤴攲㤲㠹愴捥敤㙥敤づ㌴㤷㐲づ㝤昸戲㡤挱挷ㄸ户㥣っ㠶戵摣㔱愰㝤戸戶㝥㜹㐱㕥㥣㠳㐸㙢挹愲㉣㍢㠰扢㜸戵〸戲攴戶㐸戵〳㤵〳ㄵ摡散㤱慣㝤愶㥦戵㈲㜰㠴㜵晡〲㉦㥤㠶㌱搲㈱㜷戰㤳挴昹㈰戲㝢晥换昲㌵㜱㝥㔷㘰㝣㈸㡣敦昲ㄴ㤴挰慥㠲㤱㘸㜰慢㜵慢㕢㘱攴㤷㤶户㜶㈷㠰挲㄰㌰つ㕡搴昴つ㥣㌱愴㤷㌶㜰ㄸ㡣㡣㠹㡥㐶〳愹㡣㔱づ挲㘱て愴㠱㥢㜸㤰㥥慡㐰〹㜹敢攴愵戰昰㕥攲戰㠵㈳㔰挵搹搰㤴㌹愹㝢戸晡㘲㙦㙡捡ㅥ㉤㤵㘸敥挲㍦户㈲戰㡡㙢ㅢ扥㌹扡慥改㐲㤶㕣ㄳ敤扢㉢㥢ち㠲㡢㠲摢㈶㜲晢㜴慦㌸㥢昷ㄶ晣㑢㕢㥤㤲㐴敡㤷昰㐷㉣㍡㍡㙤收愴捤㑢愸昳摣晢散㐹扢㜲摡㤶昳㑡戹扣昱㐷㉢㔶敢敥收㈴戳㠹昷昱㐷㍥㙡㈲昵㉡㝡㕣捥戴搹㐱摤㐱挲㝥攴攳㑢㠳㈱愴㘳攸〴戶㝢敤挶〰改㘴㕤ㄳ㥤㐸㐱戰㑡㈸昶捣㐷㐶㈸捡㉦㠰㔶ㄲ㡢㝦㈴挷㥥扦〰搶㔷㝥㡥ㅣ㈲ㅣ敦㠱ㄸ㐹㕤㡥㔴っ敡愴㈰て慥㜷昰㌲挸晦て㤶㐲㙥㕥㤴㥤晥ぢ捣慣扣搲㡣愲㑢㠹愲㤷㕢㔱挴㐰散〷ち㜹㜳昶慢㐷捤㡦晤㕡敦晦昰愸㜹ㄷ㌰捣㐷㕡㘳〸慡㌱ㄸ㕦㌳〶扡㕡㡣㠱慢㔱㉣㡤㠱扢搹㠶昱㝡摦ㄸ〸扣ㅤ〷㤱戱戴㌱挰㈸㕥㡣挹ㄷ〹慡㐶ㅣㄸ㍣㙢㙤戰攸〹摢㠷敢戵挲㐵攴ㅥ敡挹ㅤ㠷敦㘹㘳㙢昶愴敥攸搶㈶㤹扦搷ㄱ㔰㕢捥ㄴ敥㙢换㈶㙣戱㜹搱ㄲ搹㘸ㄱ慦㐴攸㑦㕦昵㥣㉣敦㤶㍡㌰攵㍦扥愳㕥挹㈸改て攱ㄳ㔱㜸㐲㐸㝣㘱摤㑦昷晥攵挱㠷㜷昱㕥㕡㐰慢㈹〶㠲㍢〹捥搳㜲㐰昸㌶㜲㈵㘴㍤㍦扦㌹㠸て㤱捣戹戲ㄸ搳ㅤ㘹敦戸㥡ㄵ㈶㝤挲㡢㄰愶㑦㝣㉢挱㤸挴つ〷摦㤸捣㌵㌹㌶攵攷㑢搲ㄹ㤸㡢㑣㕣㝡敦挲〰愱搲㔶㘵㜵㘸㔷愶㝥〶愵昳〱㈷搲㘸て昲㝣挹㐷㔱㕥㙣搶㙡㍢愸搵愴㤹愸っ愳㐶㈸愵㄰㘹㈰㠵㐴㡦㉣っ晤㑢㈹㌵㠹㐴㉡〷㄰ㄳ㐳㙢づ收昲攴扦㉡〴㐴敤㝡㕦㠷㥦慡㘰ㄷ㠱挵搰敢摥改搹㤵㔶㘷愸㥡ㄸ㤴㤵愷㡦㈳㐸挸㘳ち㌳ㄸ愵㤵戹㐷㤱〸㥦搴〸㔲换㜶㍣㜱㤰㍥换て戱昹㡣㥤戲攸㔵换㕡扢敤㉡敥㜸㐰捦愴愵挲戰搷㌲ㅢ㐷㑦ㄹ㡤昳慢㘶晤㉣挲㝥㍦㔹㙢搴ㄳㄴ㐱㘷搹㥢㜰晥㐴㤸㡦摦〳戱㝣戸摥昵晡收ㄲ敡㌸扢ㅢぢ攴て昶搷愵㌱㡣㡤㔱挹㌱㤰戰换慡㤵昱㉦㠱攷搱㐴摡昳㡡㔶㑦㜲㉣㐵㘱㌴㍡攴慣㉥戵㐵晦㌳㑥㉤㌹㙢㡡戵ㄹ戰㙥搰晦挷㤱戱愴晥㔷ㄸ㘵㤳㈸扢㈷㐸昰㈵挵㐸挹㤲挱ㄹ敥〸㝣搸〸搳挸㈳戰㈶㤳っ㙥晢愹㍣㍥㔱昵㡢愵〴㠷㠷㉢搹㝣〹愲搶㤶戶㙤㑦㕢〱挸㈸㔰敡挷㄰㐱㙤摢㜳搲慤攷搸昴扤挸㕥㜷搰㉣㍡ㄵ户㘲㜸㐳㜹㠴㜷㠷昸㠵㤹〱㥢㘷㔴㜹愱㔹愸㕤㠹㥤攸扤て㙤づㅤ㠶挰㍥㈴扣㡦㉡敡挸ㄸ挲昲㘲ㄶ晣摡㘸㈰ㄲ㐸愲㜶㜰㉦㌰㡥㔴昵㌲㍥㔰㍤っ慦愶挷慣ㄵ愱散㝣摦㜲昳㕤っ㙥ㅤ㙥㘳摤つ捦㡦㈸攷㄰〶㤳㑢戸敦㝥敥㙢昳ㅥ㌴搶つ搶收戲㘶㘷摥戵㙣敡㐷挰改昲㐶㘹㈴ㄹ㡥挹敦㡥戳摡晤㠴㠸昳搰㍢扡㝣㔷㉣㝢ㅢ〴㥤〷㥦㙤搳攵㌵㕣㠶愳㙣ㄹ㜱敥捦愳愹㜲㈷〱㝥㕡㈱㐸昰㐵愱㍦敦㜶㈶㥥挳戲挸〰㐸㈷搲㍡㐰㝢慡㝥㜶㌱慡㔶㜸戴㈰ㄵ㘶㤵ㅦ愰㥣扢攴慦戶挴㍣ㅣ㌵攴ㄱ〲㘹㉤㉡戹ㄵㅥ㈱攴昸㑦愳㐱㙤晣ㄹ攴戶ㅦ晦㝢㡢㡥㑦攵㉦搷ㄷ敤㝦㈰㔴ㅥ摡〹づ㝤㤲愰㑣㘰〱っ㠴㌵晢㈹ㄶ㈹㙢搲㝥㄰攱㤵㕤㐸攳昹㝤昰敦摢扢摥㜸㥤捦㍦㜷㈹㔲㄰愲愸㜱ㄵㄴ㠴㜲ㄵ㡦㐷㔷㌱㠷摣昶慢昸捥㘲慢ㄸ愰㡣攴㑣㌴〷愰慦㑢㈱慤挸㔵戹㐸㜰㐳昹㔳㈴㐲㤱㘸㤸挵〰ㄱ㉢摢㔶㤱㐰㕢敥扣㙣㍢㡦㐴搸㌶挵㡤㠸昹㠴㐷摡㐷扣昲㐸慦㑤摡㜷扢愶㝤慤㤸戱〲㝦敢㡡㤰つ㔸ㄲ扦㠹㙤㉢搲搳ㅤ挶昲㤵挷㐲挴散摢ㄷ㝥ㅦ愵〶搱㈵㄰㠶㙦㤱㤲㤰戸㤱捡搷挳捡㉦扥㔴㜷㡥愲〰て愸挷慦㑣㠲㤳㤵ㅦつ㉢㙦挳户㔷戲㑥㠲㜷〵昸扣ㅤ㔶㈶㘱捡捡㡦㠴㤵晦戱㙤㔳慤㜲㐸㠷㝥捦㈹ㄲ㐹㡣慤㉢慤晦挸㜷搸㍣㔴愷っ敡捦ㅥ挳捦愶攴㤴㐱攲戲搴愰扤戸昶攱攰㑢攸〳戸挵㠴换ㅥ㄰戲晥㝦㠸戰ㅦ户㥢㈶㜴㑦挷㠷捥昳〸㉢㍢㥡㝣㘳攳戴㜱搸㐱㐶户戱摦挵㤹慡戴愲㐸〴收㐰搲摦摦㈵摣敦㌱愶㘳㝤㍦挲㜰㤸捡摢㈲㥤㈹てㄹ㐲㐹㉡て㠷㤸㑤㥣慢搳㡣昶㐵㈰〷㘲ㄲ㤰〹敤㑢㠰㝥挸㘵ㅤ㌳〶挸晦㤲戹捦㈱愱㍤㐴昰ㄵ㠰慣㐲㘶㈷ㅤ愴扦ち搰ㅦ晥㜷ㄴ㐳昳搲㕦愲㉡㘷挳挱愲㘴愴㝤㡤つㅥ〱攸㠲愳㔶〹㠸㌰慢㍤㡡㥣攸愰ㄴㅣ㜲搰挷㔸昰つ㠲㙦〲㘴㔳㥣散戲㜷㡤㙢敡㔰㜳㝤ぢ㑤ㄵ㙥㠵㤴㘳摦づㄲ㝣㐹㥤〳戸扤扤慤捣愳㜰昸昹㍥㠲㥡つ摦改敦挶㜷昷ぢ㕣㜴ㄷ晥摢㤱㤴㌴散㤳敡愷㍢敢㡢㑣㐰㥢㕣晥ㅣ㙣昶㠷攸㠷敢慡摢㤸散昱㌳昸㘵搴戴昲㄰晥㍤㠷㥦㜲ち㈳㜰ㄴ㙡摡っ摣㉣愴〱㔹㌰ㄷㄴ㔰㘵㘹㡦〳㈸挴㌱昱愴㍤挱㌷愲㤶晤㙢摦つㄲ㝣㔱㠸搷㜳㑣㤴㠳收攱㠰挴戵㉣㌸搹㌴㈰昱㉦ぢ㑥㐴〷㝣ㄲ戹㡡㐴ㄶㄲ㡤㕡㠹㐸㑢㌲昷㈹㠰扥慥㝥捥㡤㕡㑥㍤愳ㄴㅦ㈸㍤昰挰扢晤挹愱捤挹捦摥搹晢搴摢扦㝤攷㠹户㍥户昳敦敦㍤昳捣㕢㝦㝤攲昵昷㕥㥤摥昹敢攷㥦㝦敤慥ㅦ扥晥捥㕡攳㌹昵愵㜷て㍣㜷㜶攴攴搹㔳挶戱ㅢ昶㥥扤昷挴㤱㤱挹ぢ㠶扢扡扡扢慦ㅤ晣捤㠵搷つ㥣㍢昵戲昲慢㍦㙤戴ㄵ戹㕣づ㜸ㄴ㈰㝣〶戸㙣㌹㡤敦㈳㠱㘹㜰挶ㅦ敢㌴戸摣㜳昸㈹愵㘰愳挶昰㤲㠱㑦㠳ㄳ㤰〵挵挶㠲㥥晦〰敥摥戲㍣</t>
  </si>
  <si>
    <t>Decisioneering:7.0.0.0</t>
  </si>
  <si>
    <t>046e6a32-63e4-4bdc-8f4a-4e9aef5fc3de</t>
  </si>
  <si>
    <t>CB_Block_7.0.0.0:1</t>
  </si>
  <si>
    <t>㜸〱敤㕣㕢㙣ㅣ㔷ㄹ摥ㄹ敦慥㜷搶㜶散挶戹㌴改捤扤㕦ㅣ㙤攳㌴愱㉤㈵愴扥攴搶㍡㠹ㄳ㍢㈹㔵㘹户攳摤㌳昶㈴㍢戳捥捣慣ㄳ㤷〰㈹㤴㤶㔲㄰㙡㜹㠰㤶〲㔵㠵㉡攰〱愹㈰㔵㉤㤴〷㈴㈴㄰㙡ㄱてㄵ㠸㠷㡡㔲㈱㜸〰愱㐸扣昴愱㔲昹扥㌳㌳扢戳扢摥戱戳㘹挱㐱㥥㘴晦㥣㌹昷㜳晥敢昹晦㌳㐹㈸㠹㐴攲〳㍣晣㤷㑦㤲㠹换㈷ㄷ㕣㑦㔸戹搱㜲愹㈴ち㥥㔹戶摤摣戰攳攸ぢ攳愶敢㜵愰㐲㍡㙦愲摣㑤攵㕤昳ㄱ㤱挹捦ぢ挷㐵愵㔴㈲㤱挹㘸㉡捡搹〹㝦㝤攱㡢挶㔶摤㐹㠰愹搱㤱㐳搳挷搱敢愴㔷㜶挴㤶㠱㘳㝥摢㥤㐳㐳戹愱摣昶ㅤ㐳摢㜲㕢户っ㡣㔶㑡㕥挵ㄱ㍢㙤㔱昱ㅣ扤戴㘵㘰愲㌲㕤㌲ぢ昷㡡㠵愹昲〹㘱敦ㄴ搳㕢㙦㥢搶户摦㌱戴㝤挷づ攳捥㍢敦攸挶搰㠹㠳愳㈳ㄳ㡥㌰摣て愹捦ㄴ愷扣㝤㑣ㄴ㑣慥㑤〸挷戴㘷㜲愳㈳昸ㅢ㤹㍦摥㙥捦㑤捥ち攱㜱㘸攱〸扢㈰㕣つつ扢慣㘱搷慤㔸㜳摣㍣捤摡㠳愵ㄶ㜴搷㑢㔹愳愲㔴搲慣戰搷㡣㜵〸㝢㔷搲ㄷ扡慤㐹㘱扢愶㘷捥㥢摥㐲摡㥡㐲㐷挵ㅥ敢愸㉢㡥攸昶㡣㌸愸㕢㈲㘵敤慤㤸挵愴晦㈴㍡㙥っ扢㠸㑥㑣㉥㍦㌷散㕡愳戳扡㈳㘷攴㜲㘳㘲敡敥㜱ち昵㜵慦㙤摤㉦愷㉥㐷㘰㥦搷户慥㠷㤲㘳扡㔳慤㌹搸扡㘶戰昸晡ㄹ摣摡扡㝥㘴㡦敡摢摣摣扡㡤摣捡晡摡㑡㔷㐰摦㜲㐷戱ㄸ㉤㑤搰㐹㤰㈱㈰〲戵㉣㐱ㄷ㐱㌷㠰㤲晣㌷戸㈴摡㤰㐵㙡㕥㔷昳搳㙡扥愰收㡢㙡㕥愸㜹㐳捤捦愸昹㔹㌵㙦慡昹攳㙡晥〴敡㠴㑦愶戳㔳つ㥥愷摥㝥攰搸㡤てつ㡤㍦晡挷㐷扡晥㝣搵㡦㝥摡扤〶㤵づ〷㤳ㅡ㜳昴㔳㈰戵ㅡㄵ㠳㈳昸㘷㘹慥〰㔳ㄸ㍢㡣摢㡤愱愱攲㡥慤晡㙤㝡㡡换㡡㐱㝥ㅤ愱昴愱㙥户㜱㥦㘹ㄷ换愷㈴敥㉥ㅦ搱㕤㔱摢戸挱愰㙣愴㕣戱㡢敥㘵㡢ㄷ㑥㝡扡㈷㌶㌷㤶搵㍡㘹㙡㌶〹戶ㄲ慥ㅣ敦捡挶㘶挷昴㔲㐵っ㥦㌶晤攲㉢ㅡ㡡慤〹愷㍣摤扡㜴㡦㈳㑥㔶㑢㥢㘶㌴っ愱㌶㉦晢㙥㕡愵㕦攴捦㙢㘰㜴戶散ち㕢㑥㙦搰㥡㌰ぢ㈷㠴㌳㈹㈸ㄲ㐵㔱㉥㜵㍤㡢〲慥ㅦ㍣㘴㘳愱攰搶攲㌵搱㕣㘳昷㘹て捣㉣㡡㤸敦㥣㜰扣㠵㈹㝤扡㈴㌶搴㔵昱挷㐴挱愶扡散㍤攵㐲挵ㅤ㉤摢㥥㔳㉥搵㤷っㄷ攷㜵㐸㥡攲㠱㜲㔱㈴㤳〹㈹ㄴ㈰㜰㍢㍡ㄴ㈵㜱㑢㙢㕥㤰㠸㠸愰㤸㡣㝣㘹㍤搹攵㡥㘰㜵㔸㐵㐹㤰㈶搵敢㤶攸㡣昳㤵㌲㈶㠶〳㈳㙢愲晥攰愰㌷㉤搱㙤ㄵ㜳ㅦ㙤㘵㔵敤て㔶扦㝢㕥搸摥㍥摤㉥㤶㠴ㄳ慢晤ㄴ捥㐸敢〵㐸㥤㠳㐰㘸戹㝢㔴㜵捡㘹㘵㈱㜵捡㉣㝡戳改㔹㘱捥捣㝡挸㠳㠶捣㘴戸戵㑤㡦㜶〹戲戴戵〴晤〰搹㙣㈲扤㡥㤵搲㔹㍣㠹ㄴ愵㔳っ㉦搷〹㜲戶慢攳攵㙥㘳㡦㔹昲㠴㉦㤴㝢つ㘰挴搷㙡ㄲ㝤㍤㈴㔱㐷㉦昸ち㘳㥤㌱ち㉡搵㑤摢㕢愸昱㙤ㄳ㤷昸㐴戴㉡ぢ㔶㥣㉣愰㈸愸㤷〷㌱扣〶愲㘹㤰〶昱㤵㈳㐴㐴㌶㠸搱散攸戹㥥挸㔸㍦㐶㐶愰㝥㤴〸㔹㝢㙢㙢ㄹ㐱㘲㙦㈶㔲㌶㙡挹㡦慢搲㙣㌱㕢摥㤷㘶敢戱㜱摡〶㠲㡤〴㤷ㄲ㙣〲㔰晥〶〹㐷㈹㠷㜴晤愳㕤㠶㜷敤㜲㠲㉢〰㈰㥦㌴捡㥣㐰㔴搱㠶㕡㡥ㅤ挹㝡㍤戰㤳愵㔱散㡢㈲㕡挶㔵㍢戳挷㤲㠸づ慣捥㤵愱㙢㤳㔲挷摥搰㥡㌶愳换㈱㐵挶㔴㡤慥㜵㠹慡搱㡤㘰搵㌶昵搶㔵㘸慡つ㄰㕣つ攰㉢ㄶㅡ扢换戳收㘹㑥㕥ㄴ㈶㤱㙦〸戵愹摣〳㈲愶昹ㅦ㈳攰㥡㡥㉥慢昶㌳㑤挱㐱攳愲户㥦户戴收敤〰改つ㍡㜳㔵攷搰㔷㜴㥥ㄶ昴㌵㘰㉦攵敤㤶晡攵㍡ㄴ㙢搷ㄳ摣〰搰愰㕦㜸昲㍥㕦㉦㠱㌴㠹慤〸收搶搲攳㈲㉤摣愹㠵㌹㈱戵㑦户㌱愵㍢㌳挲㠳昷㘲晦ㄸ散攰戲攳㠸ㄲづ戴㐵㤹挱戳换挶晡㑣㜷㡦㔳戶㤸扦㙡ㅦ扢ㄷ㠵㘲㐸㈶搵㡥㐴㠳㝤ㅣ㘳㘷㐶晣㑤ㄱ捡愱晥扤慤戵㤰㠸㌴慡㈷㉦戶㡢㍦㕢慥㑡㤲㌶㈴挹㑤搸㔶敤㘶〰㐸〹攵て㉤㈵捡㈰慢㙤㤱搵敡慤㔵㝡昷㘲㑥㈶つ晥挳㈶㌹搲攵㍢㙢㐷攰㍢㜰㝢慣㐹搳慡ち㡢㉥㙢㐲㌸〵昸ㄵ捣㤲挸晡㉥㔹㡡㥡㔵㔹㜱㤱挸㡡㡥㡥愶戳㜴㡣㙦㑤搲㐹㠳㤴㠸攵昶搸挲㤸㜳㜸㡤愸攸㠲愴㔰㠹㜱ぢ㔵㈵㄰㈹㡦㜵㔷㐵㑣ㅢ㈲㈶㠷㡤搳㙥㈵搸㑡㌰〴㤰晡ㅤ㈴捤㜲㌷㥥愱戰捥㜹扡戳昳昹㐴㠶㘸㤰敥挱㌷㕢ち慢敤ㅣ㘶〷挱挷〰ㅡ捣ㅦ㍡ㅦ㘳〸㔱愲㍣㐲㠸戴㤶㌴攳㤸㈹㑥㤱〶搶ㄸ〸㉡㡤㔶㕣慦㙣㌱慡搴㘳㡣㤵て㤶扤㌱搳㥤㐳ㄴ慡摦〸ㄲ昷捤ちㅢ搴攵挰昶㘹挸㉢捦捤㠹愲㘶㑣㤶㉢㄰㙤晢挷㔶挲愱ㅣ敢㠳㉤㈹捦攵慡㠲愷扤戳㌱扡㔰攴㠹ㄸ扥㔶㝡㘲㤷攵昹收愱慦户戶愳㔳愶㔷ㄲ㕤㠶捦㜴㑣㘷っ散㈲愲〶挵㑥㘳㙡搶ㄱ㘲慣挷搸敢㤸挵㤲㘹ぢ㈲〳㌶㈶〳㜵攳㘲〶ㄱ㠲㠹㌲攳㝦㘵扢挷㤸㜲㜴摢㥤搳ㄹ㑣㕣㔸㕢昷㈶㐳㈲㈹㘳挴戴㕤っ㈳戱挸㜴慦㌱㌹㕢㍥㠵㘸㙤挵戲昷敡㜳敥㡡挰ち㠹摥㝦㈴㙡ㄴ㔵㔱㔵㈵愳㘶摡挵てて攴㠹挴㌶晣㤲〴ㄲ㔷㠹ㄴ晤攵㌱摡㥢㜶㝤㄰㥦愱㥤捥㌹㜵㈳㜲㔴捤散㠸㤵挲攴㔴敤づ戶戹ㄳ攰㥥扤㐷昷搷愲㜲ㄷㄴ慦㑥搱挳ㅦ㈳攳㈵㔹㔴㠳㈰昴捦慤昱㐹㠵㜹愴ㅣ㜰㈰㌰捥户㐶昲换ㅡ戲づ愹㙦㑤㉤戹〷㔱愴㙥㘳㕣㥦ㄶ㈵挴愲㉤摤㕢攳扦搰㡣戵昴㤲ㅢ㤴㡤㤶㉤㑢㈷㘹㤱㉣㈷ぢ㍡㈹㜸戸攲㤵て㤸戶㘶〰㐸晡ぢ戲昴搳挸搲㑦换慣㙥攳〸挳㠲㌲捤扥捡㌳扡㘳㝡戳㤶㔹挸昰㠵愱扢ㄵ㐱㤳㘰㜲㑡摥昰〹㘵挶㐰㠳㌵㝦ㄴ㈶㥢㥢〳扡㜳㤰愳摣㍡愲ㅦ㤴慢㉡㘹晣㔱摡㜴㉣㐱挰㐸㉦愹㜶ㄷ㝡㑢挹㥢ㄱ㄰㌹昲㌹ㄷ摥扦㌸昷㜹攴昸㝥㌹㘲㍤㠶㐴攰ㄱ㡣〸㜹扡户搳挶㔱摢昴㠰㍤㘲㙣㡦改㡤戹㐰㌹〰㤲昲㜸扢㔹㘲㌵搲㘸戰慡ㄵ慥㙡㉥慡㔳ㄳ㔷㌶㤷㐷昵挶㜵㡢ㄴ晢ㅡ㈵愲㐸㤶慡㈴㌵换㈲㜳㕣㐹慡㐶㤱㡡㍢搴㌶㑡㥣摢戴戶敦㤴㈲ㄷ愰㤸㈴捤㈴戴㥤㤲㔰㄰攴㈵㜵㐰㐷搱㕦ㅦ㑦ㅥ㤱㘸つ㙤㠰㉣昵㤴㥦搷ㄳ㠴〳昷攳捡㐹㔱㘴㠳㌷昰昷㥡㈰㜹愸攲搵㤵攸愷晢㠳㤲攱㔲改㤰つ㉢愱愰㍢挵ㄵ挲搲㔸㥢慦㘱㈴㜷戶慢晤晤敤㡤㌰㘲挰㠶っ㠹挴昸㠱挱㠶㘰慥㐸㌴㤵搶㔹て户扡㥡㥤攱摢〱愱摢ㄲ〳㤳㕥㜱㑣捣㑢㌳慣㘶挹昷换〶搵搳愲㤴愳㥡㌱㍣敤㐲愵㝢㤴攳㐱㑡㌲戸㘶ㅣ愱㕢ちㄷㄸ㈰㜶㠳搴㐴挱㐳㔸户摡〱㑦〶㉢〷㍢搸ㄱ㍦㙣㐲敢㡣ㄲ㌴ㅤ㐳戸昵㡢㈰敦戴㠹㔱〸㔲㐳㍥晦摡愵㍣昷㉣㥦ㅦ敥㑡㠴㠹㠰㠹ㄸ敡㡡戱ㅥ㠰摣㘸㔴㤲㕣搴ㅦ〶换㝤挹㈶㠵㔶㜷㤸㐷ㄳ愳㠷㈶㥦攳攱〶て攳㔸扤㘴㥢ㄲ敥戸㜹㈶戴㘹㘹㘱㡤戱摦㉥㤴㉡㐵㈱㔵㜱㈸慢愵㐶㕥ㄱ昸㤲搷晦㝣㙥㡡搹㤷㘰㔳昶攳㈸挵㈵ㄳ㐹敤摢摤摡㈷搱㕣ち㌹昴攱换㌶〶ㅦ㘳摣㜲㌲ㄸ搶㜴㐷㠱昶攱摡摡攵〵㜹㜱づ㈲慤㈹㡢戲㙣ㅣ㜷昱慡ㄱ㘴挹㙤㤱㙡攳攵昱㌲㙤昶㐸搶㍥搳捦㕡ㄱ㌸挲㍡㝤㠱㤷㑥挳ㄸ㘹㤳㍢搸㐹攲㕣㄰搹㍤昷㜹昹㥡㌸户㉢㌰㍥ㄴ挶㜷㜹ち㑡㘰㔷挱㐸㌴戸搵㥡搵慤㌰昲㑢换㕢扢ㅢ㐰㘱〸㤸〶㉤㙡晡〶捥〸搲㑢ㅢ㌸っ㐶挶㐴㐷愳㠱㔴挶㈸晢攱戰〷搲挰㑤㍣㐸㑦㤵愱㠴扣㜵昲㔲㔸㜸㉦㜱搰挲ㄱ愸散㙣㘸挸㥣搰㍤㕣㝤戱㌷㌵㘴てㄷ㡢㌴㜷攱㥦㕢ㄱ㔸挵戵つ摦ㅣ㕤搷㜰㈱㑢慥㠹昶摤戵つ〵挱㐵挱㙤㘳戹㝤扡㔷㤸㥤昴ㄶ晣㑢㕢敤㤲㐴敡ㄷ昰㐷㉣㍡㍡㙤收愴捤㑢愸昳摣晢散〹扢㝣捡㤶昳㑡戹扣昱㐷㉢㔶敢散攴㈴戳㠹て昰㐷㍥㙡㈲昵㍡㝡㕣捥戴搹㐱捤㐱挲㝥攴攳㑢㠳〱愴㘳攸〴戶㝢昵挶〰改㘴㕤〳㥤㐸㐱戰㑡㈸昶捣㠷㐶㈸捡捦㠱㔶ㄲ㡢㝦㈴挷㥥扦〴搶㔷㝥㠶ㅣ㈲ㅣ敦㠱ㄸ㐹㕤㡤㔴っ敡愴㈰て慥㜷昰㌲挸晦て㤶㐲㙥㕥㤴㥤晥ぢ捣慣扣搶㠸愲㉢㠹愲㔷㥢㔱挴㐰散㜹㠵扣㌹晢搵愳收㐷㝥慤昷㝦㜸搴扣〷ㄸ收㈳慤㌱〴搵ㄸ㡣慦ㅡ〳ㅤ㑤挶挰昵㈸㤶挶挰扤㙣挳㜸扤㙦っ〴摥㡥〳挸㔸摡ㄸ㘰ㄴ㉦挶攴㡢〴㔵㈳づっ㥥戵㌶㔸昴㠴敤挳昵㕡攱㈲㜲て昵攴㡥挲昷戴戱㌹㝢㐲㜷㜴㙢㤳捣摦敢〸愸㉤㘷ち昷戵㘵ㄳ戶搸扣㘸㠹㙣戴㠸㔷㈲昴愷慦㝡㑥㤶㜷㑢ㅤ㤸昲ㅦ摦㔱慦㘴㤴昴〵昸㐴ㄴ㥥㄰ㄲ㥦㔹昷攳扤㝦㜹攴戱㕤扣㤷ㄶ搰㙡㡡㠱攰㜶㠲昳戴ㅣ㄰扥㡤㕣〹㔹捦捦㙦づ攰㐳㈴㜳慥㈴㐶㜴㐷摡㍢慥㘶㠵㐹㥦昰㈲㠴改ㄳ摦㑡㌰㈶㜱挳挱㌷㈶㜳つ㡥㑤昹昹㤲㜴〶收㈲ㄳ㤷摥扢㌰㐰愸戴㔴㔹㙤摡㤵愹㥦㐰改㥣攷㐴敡敤㐱㥥㉦昹㈸捡换㡤㕡㙤〷戵㥡㌴ㄳ㤵㐱搴〸愵ㄴ㈲つ愴㤰攸㤱㠵愱㝦㈹愵㈶㤰㐸攵〰㘲㘲㘸㡤挱㕣㥥晣㔷㠵㠰愸㕥敦㙢昳㔳ㄵ散㈲戰ㄸ㝡摤摢㍤扢搲敡っ㔵ㄳ㠳戲昲昴㜱ㄸ〹㜹㑣㘱〶愳戴㌲昷〸ㄲ攱㤳ㅡ㐲㙡搹㡥㈷づ搲㘳昹㈱㌶㥦戱㔳ㄶ扤㙡㔹㙢户㕤挱ㅤて攸㤹戴㔴ㄸ昶㕡㘶攳攸㈹愳㜱㝥搵慣㥦㐵搸敢㈷慢㡤扡㠲㈲攸㉣㝢ㄳ捥㥦〸昳昱㝢㈰㤶て搶扡㕥摦㔸㐲ㅤ㘷㜷㘲㠱晣挱晥扡㌲㠶戱㌱㉡㌹〶ㄲ㜶㔹戵㌲晥㈵昰㐹㌴㤱昶扣愲搵㤲ㅣ㑢㔱ㄸ㡤づ㌹慢㐳㙤搲晦㡣㔳㑢捥㥡㘲㙤〶慣敢昴晦㌱㘴㉣愹晦ㄵ㐶搹㈴捡敥ぢㄲ㝣㐹㌱㔲戲㘴㜰㠶㍢〲ㅦ㌶挲㌴昲〸慣挹㈴㠳摢㝥㙡ㄲ㥦愸晡挵㔲㠲挳挳㤵㙣扣〴㔱㙤㑢摢戶慢愵〰㘴ㄴ㈸昵〳㠸愰㤶敤㌹改收㜳㙣晡㝥㘴慦㍢㘰ㄶ㥣戲㕢㌶扣㠱㐹㠴㜷〷昸㠵㤹〱㥢㘷㔸㜹愹㔱愸㕤㡢㥤攸㝥〰㙤づㅥ㠲挰㍥㈸扣て㉢敡挸ㄸ挲昲㘲ㄶ晣摡愸㉦ㄲ㐸愲㜶㜰㉦㌱づ㔷昴ㄲ㍥㔰㍤〴慦愶挷慣ㄵ愱散㝣摦㜲攳㕤っ㙥ㅤ㙥㘳摤ぢ捦㡦㈸攵㄰〶㤳㑢㜸攰㐱敥㙢攳ㅥ搴搷つ搶收戲㘶㝢摥戵㙣敡晢挰改昲㐶愹㈷ㄹ㡥挹敦㡥戳摡㠳㠴㠸昳搰㍢扡㝣㔷㉣㝢敢〷㥤〷㥦㙤搳攵㌵㔸㠲愳㙣ㄹ㜱敥㠷搰㔴戹㥢〰㍦㉤ㅦ㈴昸愲搰㥦㜷ㄷㄳ㉦㘰㔹㘴〰愴ㄳ㘹ㅤ愰㌵㔵㝦㜷㌱慡㔶㜸戴㈰ㄵ㘶㤵敦愰㥣扢攴慦戶挸㍣ㅣ㌵攴ㄱ〲㘹㉤㉡戹ㄵㅥ㈱攴昸捦愱㐱㜵晣ㄹ攴戶ㅥ晦㕢㡢㡥㑦攵㉦搷ㄷ敤扦㉦㔴ㅥ摡㜱づ㝤㠲愰㐴㘰〱昴㠵㌵㝢㈹ㄶ㈹㙢搲㝥㄰攱戵㕤㐸攳昹㝤昰敦㍢扢摥㝣㠳捦㍦㜷㈹㔲㄰愲愸㝥ㄵㄴ㠴㜲ㄵ㑦㐷㔷㌱㠷摣搶慢昸晡㘲慢攸愳㡣攴㑣㌴〷愰愷㐳㈱慤挸㔵戹㐸㜰㐳昹㔳㈴㐲㤱愸㥢㐵ㅦㄱ㉢摢㔶㤰㐰㕢敥扣㙣㍢㡦㐴搸㌶挵㡤㠸昹㠴㐷摡㐷扣昲㐸慦㑤摡㜷扢愶㝤慤㤸戱〲㝦敢㡡㤰つ㔸ㄲ扦㠹㙤㈹搲搳㙤挶昲㤵㈷㐳挴散摢ㄷ㝥ㅦ愵〶搱㈵㄰㠶㙦㤱㤲㤰戸㤱捡㤷挳捡㉦扦㔲㜳㡥愲〰て愸挷慦㑣㠲㤳㤵㥦〸㉢㙦挳户㔷戲㑥㠲㜷〵昸扣ㄳ㔶㈶㘱捡捡㡦㠷㤵晦戱㙤㔳戵㜲㐸㠷㝥捦㈹ㄲ㐹㡣慤㉢慤晦挸㜷搸㍣㔴愷っ敡捦㉥挳捦愶攴㤴㐱攲㤲搴愰摤戸昶攱攰㑢攸㜱摣㘲挲㘵て〸㔹晦㍦㐴搸㡦摢㑤㘳扡愷攳㐳攷㜹㠴㤵ㅤ㑤扥戱㜱摡㌸攴㈰愳搳搸敦攲㑣㔵㕣㔱㈴〲㜳㈰改敦敦ㄲ敥昷ㄸ搳戱戶ㅦ㘱㌸㑣攵㙤㤱昶㤴㠷っ愱㈴㤵挷㐲捣㈶捥搶㘸㐶晢㉣㤰〳㌱〹挸㠴昶㌹㐰㍦攴戲㡥ㄹ㝤攴㝦挹摣㘷㤱搰ㅥ㈵昸〲㐰㔶㈱戳㤳づ搲㕦〴攸つ晦㍢㡡㠱㜹改㉦㔱㤵㌳攱㘰㔱㌲搲扥挴〶㡦〳㜴挰㔱慢〴㐴㤸搵㥥㐰㑥㜴㔰ちづ㌹攸㤳㉣昸ち挱㔳〰搹ㄴ㈷扢散㕤攳㥡摡搴㕣㕦㐵㔳㠵㕢㈱攵搸搷㠲〴㕦㔲㘷〱敥㙡㙤㉢昳㈸ㅣ㝥扥㡦愰㘶摤㜷晡扢昱摤晤〲ㄷ摤㠱晦㜶㈴㈵つ晢愴晡昱昶晡㈲ㄳ搰㈶㤷㍦〷㥢㝤〱晤㜰㕤㌵ㅢ㤳㍤㝥〲扦㡣㥡㔶ㅥ挵扦㘷昱㔳㑥㘲〴㡥㐲㑤㥢㠱㥢㠵㌴㈰ぢ收㠲〲慡㉣敤㘹〰㠵㌸㈶㥥戴㘷昸㐶搴戲㝦敤ㅢ㐱㠲㉦ち昱㝡㤶㠹㔲搰㍣ㅣ㤰戸㤶〵㈷ㅡ〶㈴晥㘵挱昱攸㠰摦㐴慥㈲㤱㠵㐴扤㔶㈲搲㤲捣㝤ㄶ愰愷愳㤷㜳愳㤶㔳㑦㉢㠵㠷㡢て㍦晣㕥㙦㜲㘰㜳昲㔳㜷㜷㍦晢捥㙦摦㝤收慤㑦敦晣晢晢捦㍦晦搶㕦㥦㜹攳晤搷愷㜷晥晡挵ㄷ㝦㜵捦昷摥㜸㜷慤昱㠲晡捡㝢攳㉦㥣ㄹ㍡㜱收愴㜱昴㤶扤㘷敥㍦㝥㜸㘸攲㤲挱㡥㡥捥捥ㅢ晢㝦㜳改㑤㝤㘷㑦扥慡晣昲㑦ㅢ㙤㐵㉥㤷〳ㅥ〱〸㥦㍥㉥㕢㑥攳摢㐸㘰ㅡ㥣昱㐷㍡つ㉥昷㉣㝥㑡㌱搸愸ㄱ扣㘴攰搳攰〴㘴㐱愱扥愰敢㍦戲㌷戱㤶</t>
  </si>
  <si>
    <t>㜸〱敤㕡㕢㙣ㅣ搷㜹㥥搹摤ㄹ敥㉣㜷挹戵愴昸㈲挷昶捡㤷摡づ㘵㤶㉢㡢㠹ㅤ㤷㤰挸愵㈸㔱愲㐴㑡㑢㐹㜶ㄳ㜷㌵摣㍤㈳㡥㌹ㄷ㝡㘶㤶㈲〳愳ㄶ㝡㐱搱〶㘹ち户㈸㘰搷㙤っ愳㈸㤰摥㠲愰㐰㤱〴〱〲愳㈹㤲ㄶづ摡㠷ㄴ㐵㠱愲〸〲〳〵㤲愰㜵晢㤴㠷〰敥昷㥤㤹㈵㜷㤷换愵捣㌰㈸ㅦ㜲〸晥㜳敥㝢捥昹敦晦㌹㡡慡㈸捡〷㐸晣㌲㘵㤸昹㘸㜵㈳㡣㠴㍢㕡昱ㅤ㐷搴㈳摢昷挲搱挹㈰㌰㌷收散㌰㑡愳㠳㕥戳搱ㅥ㙡戵搰晥㡣挸搶搶㐴㄰愲㤳愶㈸搹慣㤱㐲㝢敢扦搸捡ㄸㅣ㘵㘴〰昲攸愵㉣㔶愶收㤷㕥挲搴搵挸て挴昱搲戵㜸㠲㠹㜲㜹戴㍣㝡㜲扣㝣㘲㜴散㜸愹搲㜴愲㘶㈰㈶㍣搱㡣〲搳㌹㕥㕡㘸㉥㌹㜶晤㠲搸㔸昴㔷㠴㌷㈱㤶挶㥥㕥㌲㑦㍥㔳㍥㌹㍥㙥㍤晢散㌳㜹ㅤ㌳㕦慡㑣㉤〴挲ち昷㙢捥〱捥㌹㕦㤹ㅡ扤㈴愲晤㥡㌳㡢㌹㌱攵戴敦㥡戶户㑦㤳㙡㍣攰愷愷㐵摤㈶㈶㠴〸㙣敦收㈸㤶摤㜱搰㈸㝤㘲㜴〶㈷㕥㌷挳愸㈲ㅣ攷㡡戰戸挱扣换㌳ㄳ㠱昰敡㈲ㅣ㜲捦慣搷㠵㤳㌴㠷㔹昷㥡ㄹ㕣㌲㕤㤱㘱㘶搸㡤昱㌶摢㄰㕥㘴㐷ㅢ〵昷㙡㈸慥㤸摥㑤挱㉥㥡㝢戶㘹㌷㌲ㄹ㌵㤳㔱搲㡦昷㕡㡣挴捤攸㑣㔰慦㉣㥢㐱㈴㑢挴㕡戹㔷摦㌶ち㤱ぢ敦㔸ㄶ愹愸搴㌵㡡㘸慡摡敥〵ㄱ㜸挲攱㡦㜰㙦㈳㕤㥤攴㤹挴㐷扦㜹㌸慤摤㄰㌱敡㘰㐲晣摣ち㝦挵㌰〸㜲〰晡㈰㐰㘶戶㝣攲㘹㈳捦扡〲㠰㥡昹㕦㜰㑦晢ㄸ㜶㑡搵捣㔴㙤㈹㔵慢愷㙡㡤㔴㑤愴㙡㔶慡㜶㌳㔵㕢㑥搵散㔴敤愵㔴㙤〵㝤㕡㈹㍢㌰㤰㑡搲〳㝦戰㌱昶㉦㕦ㅥ㥦晤㥤㈷攷㝥戰戰晡昷㘷㌴㌲捣㜸慦つ㜴㥦捤㘴ㄸ㌶摤㔵㜲㙡㠲㌷㙥挵㜰愷挳㘸挱っ摣㜰㝦ㄱっ昴敥㠶攱挹搰晤搹㘳ㄸ㍦戲㉦ㄸ搶㠷㜱㔸㑦㉣〶㌶攸戸改㤸挱昱㡢戶㌷㔱ㅥㅢ㍢㍥㘷慦〸挷ㄶ㘱㌴㔱㍥㌱㜶晣愲戹㍥㔱㍥㌹㘶ㄴ㜹戴㜷〱攸㠷〰搲攷换攳挶㘱㔶ㅤ〱㔰搵ㅦ㠲ㅣ㐸ㄲ摦㜸昸搸㠵愳ㅦ㉦㕦昸摡戵㜷㙥㔵敦㝦攴㕦昳㜷愳昹㜲㐲㕢搳㠱㜹ぢっ扡挵晢㄰㜸晣摢㕤攸㐱收㔹攳搶㈷慣㜲戹㌱㍥㘶㍥㙤㙡愴捥㍢㘵㌵慥㌰㙦㕤户扤㠶㝦㑢昲㕥摥㥡戱㥤㐸〴戲㌰㙣攱ㄳ换て㔹㉥㔸㘷搶㈱㜸敢㌱㥢ㅥ戱㉡㈲㠸㈰戰愲㡤㉤捣㝥㜴捡っ挵㔶㜱㈴㤹㝢捡㙦㝡㡤昰晥摥㡤搵挸㡣挴搱敥戶慤㐹戶つ慢㐲㤸㠹㔰㉥改挱敥㘱搷㑣愷㈹㈶搷敤戸昹㠱慥㘶㠸㌵㝦㘹攷搶㤹㐰扣扣搹扡㙤㐵㤳㔰㝣㙢㜲敥㙤扢㡣㥢攲㜵㤵㉡换㝥㈸㍣戹扣ㄱ㜷挱慥慦㠸愰㉡愸㌶㐵㐳㙥昵㈳㙣㑡㘴敢挸扣㠷㡤㐲㕡㌶ㅥ㙥慦攵㐱ぢ慦㈱ㅡ㔸敦㉡㑥㜹㘳搱㕣㜲挴摤ㅤ㕤攲摦㐴挳㝤ㅤ搵㌳㝥扤ㄹ㔶㝣㉦ち㝣愷戳㘵戲戱㘶㐲㥥㌷㉥晡つ㤱㤱㐹㠹愱慡愴搳慡慡㍣搱㑢慥㜰敥㤰愲戳㡤㐸㈸愰晢㜷㙥㈳㈲㜶敥㈹㜲㌷㘷㐶愶㡤挸搸晦挹扥㉢㘹㈷㐲昶ㅥ敢摢扢〷㤱㜲搰扤㥤㡣㌷㝡〵昸〱ㅥ㜰挸㘸㑣㍤扡昳㤴㕢㜴戹换㑡摢戰㐲㉢㠹扤晢ㅣ㥡㥣㜶㤳昶㝥戶㥤㔳愹挳挹敥捦慣㐱㙢㥦㌳扤㠶㈳㠲扥㌶㥥捡ㄵㄹ昷㄰摣㑢㜰ㅦ挱㔱㠲晢〱戴昷㈰摦㜶㍣㔱敡㉣㜵㕤摤搰㙥搹㡤㘸㔹㕦ㄶ昶捤攵〸㜵戰つ戳㔹ㅥ昷ㄲ晥晦〱㠶㘱つ挲晢ㅤ昶㌶ㅥ㈰㜸㤰攰㈱㠰㕣㑥搱㑢昸㉡㝡捥㌸挶捦挳〰挳㉤戳愵ㄴ㔳㘶㑥搱愸㤲㍦扣攱㐰㡢搴㤰㜶ちっ挹㔰㜳㌱㙦㤸㑥昷㍡㡤㜳㘶戸ㅣ㤱ㄱ晢㌶㑡ㄳ攱ㄱ㑥晡㈸㐰晥㌱㠰㑢攷㠴〳㌶摥㉦ㅢ㔴愳戱戱慢慤㐳㕤㜴户㕢摤昰敡换㠱敦挱㉣㥦㌶㈳㜳戲づ㠳㉥㔴㑤摤㥤昳㉢捤㐸㜷捦搹昸攴摤㉢㘲㔵㤸㔱〵㘲㍡㉡戸㜳㌰〶愵ㅣ㥤㙤慣㙢㙥㙣挷㑤㡢戰㙥搰攰㥢㠵㔸㕡搷㤱㠳㥣捤扢ㄴ㌴㘲㍤攲搴〳㉥㉣ぢ㤰㤳㠱㑥㈳㜲㔴㥣攳挸㠲慣㙢㡤捥㈵㈵捣㔰㤴搹戶㔹〶㘵㐵㍣㤳㐲㕡㠰〶㠵㑥捤㈴戰㥢㠳慥㐶戶ㄳ㡥㈶挷㍢㍡敤挳㈱㄰搲㌱攱戱敢㍡〸㑣敦㡢慣㙥㐶愷挵㌸㕦㕦㡡愷挵㔲捥〶㝥㜳㤵㌶挵㝥捤挳戹ㄴ攳ㄷ〰扥昰㍦㝦晥摣㘳㝦晣愵て㤲敦慢㘰㈱㤹っ摡㡢㐶〹㠰㐵㝣㘴㌲㥥挴㈷搷慦㑤愳昵搹㔳搲敥㘰摣㤲㔰昳㉥㜶扢ㄸ〸㘹慤㘷㘵㘱㘳㔵ㄴ摣敢㝥戰戲攴晢㉢㐴晥㤰㉣㠵换㐲㐴㌴㠱〷ㄳ㡢㥦㜹㔵㔵搳改づ㕢户捤㔶愶挵愹㍦〵㔰㤸㜴㥣㔲㙢挶㔰ㅦ㐵㔵ㅡㅡ㐵晦㐵㘴ㅥ慥㤸㡥㘳摥㌲㌷㑡㑦㤵慡扥搳㤴扥㈵昲㤷换㑦㕤㉥㡦㡤慥㍢攱扡晡捦㌸〷㕡㔰㈷㕥昲㌲敦搵晦晤挲攷捦㕦㝡攳扦㙢㝦昷ㅦ敡㍦㈵つ摢捣㘴㕡㘴㝤㙣愰づ㘳㤴㝤㍢㙣愰㙤摡㍤ㄶ㌰㍦户㘱づ㥣つ搳㘹扦㝣㙣ㄷ愵摤㘵挱散愸慦㝥㙥〱昴㡡昲挴ㄶ挰〹㌰㡢晡ㅤ戰ㅤ㌵㍥昲㥤挹㌸㠹戲㌱㑥昰㜱〰攸㙤㈹挷愰戶㥦㠹㡢㉡扤㈴慡㘹攳㔹㠲㑦〲㘸㜴㤵晡㉢㌳戰㉢ㅤ戲っ扤搷㠲㍢㉤㉣ㄳ㠱㈰愹㠰㔴昳晦㔳㍦㘵㄰ㅣ㙢㔳㑥晤㌷㠱戵㔳昶敢摤戶㙤㘷㡣〲㤱㤳挶㔹攱㉤㐲〸㠷晢愹㜶昶㔳㝤ㄹ捦㘱ㅦ慤愴㝤ㄳ㠴㜰攷㝢㘲㌰㜱㘰㡤戶㐳慤愶㘴戹㐳搶ㄸ戴㔵戶慢扣㔳愸捤昵㙢㔳改扦㔲敤ㄹ㔴㌳晡㌴㐰ㅡ挴㘲㔰戱愸㕦㑢㤴挳㌶慤昱搵愴愱摢㈱搷㘸摥㜶ㅢㄸ㌲㍡戴改慡戴㠹㤰㈱晥愲㜵搵戳愳㜰搰㥡㙣㐶晥㡣ㅤ〱挷㜹ぢ〰㔹㌹攴愸戴敡摢〶㡤㔸搷㙣㜱㡢搸㝤㘸㝢ㄳ〲㘷㤵㘶ㄸ昹搲㜶㝡㜰㝢晢戴㝦挹㡦愶敤㜰搵㌱㌷ㅥ敤搱ㅣ户㕣㕦ㄶㅥ摣捣〰摥收㙥㥤晣搵㔵搱攸戱挶慡摦っ敡㘲㜶晡㈰㌸慡㙡㙣〴㉡戰㌳挰㙢敡㘳㍢换昸戶㜳愷戳㤲㠲㙤愲敥搱捦㈹㘱扣㘲捣ㄲ㤲㐰㜳㌹攳㍣㌲㄰㘷ㅡ㥤㥦晥㈴搲收晡搲㤰换㔹㐰㙢㕣㔷㐸㘲㉢戳㕥㘸㌷㐴㉥㈹㈱戴㌴㤴㘴攷㥢㔱㐷㡢戹㝥㌸㘹㠱〱㌵敦〱昵㜵㌳㘸ㅣ〴慣㘰㘳㐸㌱㑡㔴ㅤ㝦㝢㍢攸㜸ㅡ㐵㜹扦㜵摢昰晥慢㘰昸ぢ愸收㔹搳挷散㘹捦㙥戲㈳㌲㙤㤱〳敡㠸〲㡦㝢戳㍡换搲㐵㘱㝡ㄲぢ搵愸㌱㉤搶㠶㘴て〱〲㐷扣摡ㄱ㠷㍢㡢㔲慢ㄸ搶攴㔲㐸㕢㔴っ㙤收㈴愳ㅢ搶ㄵ攱㤸㡣〲攵㌷㜳ぢ昵〸㜱戲捤昹ㄸ攱㌹㌸ㄸ挲㠹㘴ㄲ㉣愹ㄲ㑦㝡ㅦ攲敤摣〴㜹㘸㡦㔸㠵㐸户㘴晡慦㔳敡ㅢ慦㌳㝤昱㤴搲捡攴㤸ㄴ㡤戱㠳㙥戵搱㈹㙢摢挳㍣攴愴挳慤攸㘳㉣攱愴昰捡户敡ㄸ㘱㈹㔸㔲敥㈱㡣捡㤰昷㌰㔹挷挱㍤㔲㘴搷攱㘲㙣っ㔹戳㕥摤㘹㌶挴㥣戹㈴㥣㤶捣昶〳昷㠰攰㑢摥戳挵戸敡㜳㉥挹愱捣攲戲慤ㄵ㔴摡戳㤸㔳㡣㌹ㅣ慢㔴扢㤸㈳㘷㕣㐲㠹愸㘱㐴攷㐳挷搴㘸搴ㅤ摡㡡〸换ㅢ㈰㠸戶㙤㔵㤴㘹㡣㉦㙣㠶攵㈴挷戵㜵㥢昳攷㝣㠴㑣ㅢ㙤㔵攷散戸敡挰昰㤵㐴㤳慥敢㝢㔵㌰㌸㉢愴昷ㄳ〳ㅡ㐲㉦㉥挳摥㠹㤹㠳攱慦敥挸㐴ㅢ㜳㐸摤㉦㠵㈰㝤搷㘱㑡戰搸㜰㔸戴㈳㐷っ㕡戲㕤收戳㘴〹㥥收㠰戵戸っ㉦㝦扡㘰㥤つ散㠶㘳㝢㠲㐶〸㐲昸扣㜵㥢ㄳ㌷ㄱ㙣㕥昰㐳㥢摥㜷挱㕡っ㑣㉦㕣㘵㌰愷扥㜱愸愳㈴㤱愵㔹㔳戶〷〶㡡㝦㤳昹㘱慢扡散摦挲攵㜰搳昵捥㥡慢攱㠱㐰ㄴつ换㌸挵㕣㤵㔲㔳㈹㌵㥢捡敥㔵㔷改昳㤸敤㠱挷攳挰㐴㐷慣〲㔷㡣㡦ㅦ攳㉤愰戴㘶改㈲愵〸ㄲ㘴㌲㡣搹㠷愳㠹挷攴㌲㠰ㅣ捤㔵㜷㕣捥昵㡣㐴㙥摥扤换戰散〲挷㕣〶㌸㝦昶敡散搶ㄵ搲㑦㜵㜷慥㍤㠴昹晡㈸ぢ㐹㌸㥢昱敡㡦愰昳㔰㑣㑣慣㈳㙤ㄹ㤲㈶㔸敡㈶搰㥣㈵晢㤰㔶愱㕦搹㥤搹ㄹ㐴ㄲ昳㄰つ㄰捥㠸挰㐲㉡て挵〵ㅡ㝣慥改㠴㐹㕢挵㜷㕤㤳挴㐷挲慤㐲戲㡢慣戴扥㈱㙢っぢ㐰㔲㘸㔲㘵慥愳捡㕣㤷㔵㔰搸扣㠳㤲㜹捥攵摦㌴〳㍢㕡㜶敤㝡㤶〵摥ㄳㅤ〸慡〵〹挹愸㈷づ㤴㐹㤲㉥㑣搹㙥摦㌲づ㔰〲摤愳昰㉥㜸㜴㐴㍦㘸㍢㈵戵扣扡挷〰㍦㙣㕤愹づ㡣㉡㘶搳ㄸㄸ㠷㘲〰㐴㙡㌳搱㔰㈳挵㤴㝡っ昵㙣㌶ㄶ㤳っぢㄹ㠶扥晢挶㕣改昵攵收㝣戳㌱㠳慢㐴㍦ㄸ㐸摥㝡㘴㠱㕡ち㥤愰挸㌸㝢〵㤷㔴戸晣㕡㠳愵ㅣ㘴㔹㔱㐵〴㍢挳〸扤ㅥ攳㤰㘷愳㘸摡㘰戶搷㙦捤戶收㝡㌴㠹㐷戶㍦㕣㤹摤㌶晦㡦㉥㍦〳搹换㙤挹㔷㈹㔷㤱㌵慥〱愸㡣攰㜳㍦㕤ㅤ慥戳挳昳〰ㅡ〳戹摤㕣戲㘳㑣㥡㤳㙢㉥㘳攵㔹㤷摢㠱㐱愲㈳㠲㡥㤸㍢㡥㐴ㅦ捣㌲㘶㙤扣〰昰㥤㜷摦㥤挰㐷㔱ㄹ昴㙤晤㍥挳戵戹ㅣて捦昸㘵㠲㑦〱㘸㤴㌳ㅦ㈲敥㈵㐳换㥢㍥愸㌴㠵户㕣捥㠲搵敥㘱ㅥ戶ㄲ㔷戳捤愱散慡㤳㈶ㄸ昸晣〰戹㡢㌸づㅣ㕢㡢㙢昶慥㥦㐱昶愴昱㥣愲㌲愴㐵㝤慣攸㥦〶戸㘷敢㔱㐰〹攷ㄳ〵昶㤲っ㔹戳㠳㐲㘴㘴戶㈴扦捡㐰㤸扣挴㝡ㄱㄹ㤵ㄱ㌱ち㔵昰㔴捣㘴㌵攴㜷㘷㌲㐶捥㈴㤳摤㐰愶㤵㔴㠶捦㕡㠴挱捡㠴㜲㑤㘴㡤㈵〰㤵愱戵ㅥㅤ敡散搰〰搰ㄸ挴改㤶㉡㥤戱㈸㌸搴㝣㑢㤰㤱㙦㝤㜸㡢㤳挵㠵㠸扣晥搱㈴ぢづ戶㕤摢攸昱㡤㑤ㄶ㘳㤰㜳㐳扤ち昹㉣ㅡ戹㤸扡㐸昲ㄴ㈴愹㔴〶㐲㑡敦㡥捣㙦晢㔹㑥㔱ㄵ㌲㕥愶㤲攰㜵〱㌰挸㈰ぢ收慦昱㝤㐵〹ㄵ〸攳㝣㠰㡦㑣㜰搱㙦㌲㤳㔳挹挸慤㡤㔳㍢㈶㉣戳㡣慣㘱〳㘸㜴敢敦㉣㡣挰㥦㉥戶挵㜶㘴㔴敥㉥敢㜲搳㜴昰搲㘹ㅥづ㐶挴慡㠳愰㌷㌲戱㥢户敢挹捡㉤㝣敡㐵敥慣晢っ㍡戱㤰散㑤〶㈱昷收〶收戴㍦〴㠲敥散㔷㐸攰㥤㘱挱㌴㙡㜲挶ち㈱㤸㤰攱㤷敤㑣挰㐰挱戶㕡㡤㑥㑤ㅦ㝢慢换㠳攲昸挳㕢摡㠱㜶挰㠸〳挶扥〳戳换攵捦搳㘹摡戶〶㤵ㄶ㤹慣昵㤳っ户愳㔱慢㜶戳摣㌶㐵㑥敤㡦搸㄰㔴㝡㌵摡㜰㘰㐶㌱㑢ㄶ㡣㜳搴ㅢ㜱㌳ㄶ敤〷昰ㅡ㌳摤ㄷㄹ㥢㘳㜹㤱㌱㜸愴敢愱㠳ㅣ挶ㄶ㕡っ摡敦〱㐵㍢㡥攷づ戶戰挲㌱㑣晡换〰㐷㉥摡昵挰て㝤㉢㉡㔵攱㉣㤴昸昴挵㠲摢㌸愹晤㉥㘶散昹㥢摣㔸挶攳愳挰㌵挶㝦㜳㉢㥥㝦换㤳慢搱㐲扥〰㤲攷㌵㌰挰㥦愱㌳㈹搳㈳㌸挵㈲慤ぢづ㌶㐲㠰㐲扡㐸昵捣㔴扣ㄶ㝦㤵㈲昵㌱㔳㤱㍡㤹㘹㤸㕡㤴戳㔰〲散㙢㉡㔲昷ㄲ㥢㝡〴㌰㔴㤹慡戵ㄹ昰㝡ㄳ㜵㜹搴㐹昹㜸〵㉦㘷昴㌵搴摣㠵㥡捥㔷㤲㐵㉡㙦捥戲昵㤶搰搸㐰㔱㤵㥡㠲昵㥦㘱〹晦散愴㔲㔳㤰㜸搴摦挴攱ㄲ㘵挸㉢晡㉢〰㍢攲㐱晤㜵㜴㈳㉥㍡捦昲〶㐷㈲ㄵ捤昸慢ㄴ愹㉤㤸㡡昵昸慢ㄴ愹ㅥ㤸㌴㑡搴㕤㈵㑡㈲慢㠹㈰㜵㐹慤慢つ㔵㘴〶〶戶〵㙡㍢愵ぢ挴戸㤴㐴㤴㐳扡㑥愸晤ㅡ搶摡㕦㔸戴〶㜵㤲㈵〷换㈷ㅣ慦㈲㘳摣〶挸ㄵ㈹散㈵挵㄰㐷〶㤱㘲㄰て晡㙦〰ㅣ〲㌲㜰㐷搰扡㡥㈶㘷ㄵ愹ㄷ㘴㝦晡搳昲㈵㥦昱㕢捣挹㝢〴捡㈰㐹㥢扦㡤っ搱㈱㔱㈲㤹㥦㝤㙥〰㌰戱㑢㤱散㉥㈷晡㉣㌲㠵戴㐶㡡㝤㙥攷㤰㜵ㅢ改㡣㐰㉥㜵扣昸㍡㠳ㄷ㕣ㅢ摣㔸ㅡ㐶㙦慣㜰㌳愹㑦敥㙤㉥㥥㌵㌹㠱晦㕡㠴㠳晥㈹收改㍣㝤捥昸㄰晥㡤捦〱愸㈴攱〲㑢㑦〱攸㥦〷攰㍤㝦㝣㡣㍥㝥戶攷㈵扥㤷㌴㜴㕦攲ㄷ挹〲昲㌰㝦ㅦ㤹㐲㝡㤸〸㙥敤〲搹㔶㝡晦㔴㤲㍢ㅤ㝦戳挹户㤸㝣㡦㥣ㅥ扥㡤ㄶ㌹昲㐵昵搸㙢㤳摡昷㕥敤㝥㝢㠱㜶愴ㄷ㑥换㡦昲㉢昱昷戶㜹㕡㈵ㄹ㙣敥挸㤸㐶㈹摥㡤扤搳㙥㤶㤳㠶敥换愵㈲愹㐷敥收㜵㑥昲〶挱ㅦ〱攴㌴㤲捡㙥㈶㝣摢㡢挷㘱㜴搷㉣㤲敤愰ㄵ㔷ㄳ扢昲㌶挱㤱搲㌴て㥦㌷挰㥢挳㌹〴㜹攰改㈲㌸㤱挸ㅥ〴㝦㘸㠸戵扣㉡㐳㤶㈴㘹㔸昳〱摣慣〱㙢㌶㐴㈸愹㤱挵㐳㥥〸㙦㐰扤㠳㘰搸㐰扦㘵挸〵㈰㈵㕥〰愵㝡慡ㄶ敡㡣㙥㉦慣㉤㕥戶㜵ㅥ慤㤸㘹㡡慥昲摥捣ㅡ晤㑤晣搸搶攳㌳愹换挲㤴㕡〷摥愵戸晤攱㠹晢㍥攰㜲㈹㤵㡣㍦挱挷㈰ㅦ愸㜲て㜰㉡㡣户㔸㔵㙡〱㐵㈳攳㜴㙦㡡㑡㝥㠶㈳扡㥥捣つづ㜲愷㕦㍣㘵㑦晥敡改摣㤴㑡扥㈰昵攸㙦〳戴㝢㈶㡤㌶捦㈴愳扥搸㕡㥡㜲㕢搹㕡摡㥦㘲㡣㈴㘸㈹戹〰㜲挶㥦戱慡搴〲㡡㑡㑡愵〴㔳㥦挷っㄴㅢ扦㠴㐲㌶愵慢愴㕥搹㜰㍤㘹愰户㥡㐵㤸㠲ㄴ㉤ㅢ慥㈵つ攴㑤攳㉦〰㌴ㅥ挵ㅤ攳㠸㐲㘶㡦㔶搹㕦㘲愸晡ㄶ〱晥㡤扦㑡㌲㉣愸摣戲挴挸㕦戳挴摤捡㍥㕦㑡㌲㉣っ㜳慤㌴㈷㔲敢㙡晤㐶攳挶㡤ㅦて㘷㑡㐷㌳捦㥦捥扦晥扤㝦晣晥㙢摦晤昴挴㝦晥攴捤㌷扦晢摥㙢敦晥攴敢㑢ㄳ摦㝡晢敤㙦㥥晦挲扢摦㍦㘴扤㤵晡摢ㅦ捦扤昵㑡㜹攵㤵㤷慤慢ㅦ㍢晢捡ぢ㉦㕤㉥㉦摣㌵㤲㑥てっ㍣㝥昸摢昷㍥㔱扣晤昲㔷搴㜷晥敤ㅥ㑦㤵敢挳て㙣㉡づ攴㤵㈲搷㤹㘱敤㤷〱ち㘹㔵慥㤰攵ㅢ〰慤㔴攴㑡㘵慦扦㐱〶扤搸㔹ㅥ昷㕣㜲摣㔳愸挸攲㥡㤴敤戲攱㐲㘷挳攰晦〱㑥换㠸㔵</t>
  </si>
  <si>
    <t>Positive</t>
  </si>
  <si>
    <t>Negative</t>
  </si>
  <si>
    <t>Zero</t>
  </si>
  <si>
    <t>Input</t>
  </si>
  <si>
    <t>Formatted</t>
  </si>
  <si>
    <t>"Input" corresponds to hard-coded cells that do not automatically update when the model is changed</t>
  </si>
  <si>
    <t>Input 0</t>
  </si>
  <si>
    <t>Input 0.0</t>
  </si>
  <si>
    <t>Input 0.00</t>
  </si>
  <si>
    <t>Input 0.0%</t>
  </si>
  <si>
    <t>Input $0.0</t>
  </si>
  <si>
    <t>Input 0.0x</t>
  </si>
  <si>
    <t>Input 0A</t>
  </si>
  <si>
    <t>Input 0E</t>
  </si>
  <si>
    <t>"Formula" corresponds to cells that automatically update when the model is changed</t>
  </si>
  <si>
    <t>Formula 0</t>
  </si>
  <si>
    <t>Formula 0.0</t>
  </si>
  <si>
    <t>Formula 0.00</t>
  </si>
  <si>
    <t>Formula 0.0%</t>
  </si>
  <si>
    <t>Formula $0.0</t>
  </si>
  <si>
    <t>Formula 0.0x</t>
  </si>
  <si>
    <t>Formula 0A</t>
  </si>
  <si>
    <t>Formula 0E</t>
  </si>
  <si>
    <t>"Link" corresponds to cells that are linked to other sheets</t>
  </si>
  <si>
    <t>Link 0</t>
  </si>
  <si>
    <t>Link 0.0</t>
  </si>
  <si>
    <t>Link 0.00</t>
  </si>
  <si>
    <t>Link 0.0%</t>
  </si>
  <si>
    <t>Link $0.0</t>
  </si>
  <si>
    <t>Link 0.0x</t>
  </si>
  <si>
    <t>Link 0A</t>
  </si>
  <si>
    <t>Link 0E</t>
  </si>
  <si>
    <t>"Temp/Err" corresponds to cells that are contain temporary values or errors</t>
  </si>
  <si>
    <t>Temp/Err</t>
  </si>
  <si>
    <t>Cash flows</t>
  </si>
  <si>
    <t>NPV</t>
  </si>
  <si>
    <t>IRR</t>
  </si>
  <si>
    <t>Sales</t>
  </si>
  <si>
    <t>EBIT</t>
  </si>
  <si>
    <t>NOPAT</t>
  </si>
  <si>
    <t>Cost of capital</t>
  </si>
  <si>
    <t>Cisco 1</t>
  </si>
  <si>
    <t>Cisco 2</t>
  </si>
  <si>
    <t>Juniper 1</t>
  </si>
  <si>
    <t>Juniper 2</t>
  </si>
  <si>
    <t>Huawei 1</t>
  </si>
  <si>
    <t>Huawei 2</t>
  </si>
  <si>
    <t>Cisco 2 decomposition</t>
  </si>
  <si>
    <t>Savings</t>
  </si>
  <si>
    <t>Costs</t>
  </si>
  <si>
    <t>Loan</t>
  </si>
  <si>
    <t>PV loan payments</t>
  </si>
  <si>
    <t>Loan interest rate</t>
  </si>
  <si>
    <t>Loan payments</t>
  </si>
  <si>
    <t>NPV loan</t>
  </si>
  <si>
    <t>Net cash flow</t>
  </si>
  <si>
    <t>Breakeven cash flow/interest rate</t>
  </si>
  <si>
    <t>Bids</t>
  </si>
  <si>
    <t>\hline</t>
  </si>
  <si>
    <t>&amp;</t>
  </si>
  <si>
    <t>\\</t>
  </si>
  <si>
    <t>NaN</t>
  </si>
  <si>
    <t>\cline{2-5}</t>
  </si>
  <si>
    <t>\multicolumn{4}{c}{Period}</t>
  </si>
  <si>
    <t>Product</t>
  </si>
  <si>
    <t>Initial Cost</t>
  </si>
  <si>
    <t>Profitability Index</t>
  </si>
  <si>
    <t xml:space="preserve">Thermo </t>
  </si>
  <si>
    <t>Thermo Rx</t>
  </si>
  <si>
    <t>SensorView</t>
  </si>
  <si>
    <t>Thermo Chem</t>
  </si>
  <si>
    <t>PressureView</t>
  </si>
  <si>
    <t>PressureView+</t>
  </si>
  <si>
    <t>Total</t>
  </si>
  <si>
    <t>Cum. Cost</t>
  </si>
  <si>
    <t>($000s)</t>
  </si>
  <si>
    <t xml:space="preserve">&amp; </t>
  </si>
  <si>
    <t>Cumulative Cost</t>
  </si>
  <si>
    <t>Headcount</t>
  </si>
  <si>
    <t>Cum. Headcount</t>
  </si>
  <si>
    <t>Cumulative Headcount</t>
  </si>
  <si>
    <t>ExoScale</t>
  </si>
  <si>
    <t>MIRR</t>
  </si>
  <si>
    <t>Replace as soon as annual cash flow falls below annuity equivalent cash flow. (Year 3)</t>
  </si>
  <si>
    <t>Free cash flows</t>
  </si>
  <si>
    <t>Old machine</t>
  </si>
  <si>
    <t>Perpetutity</t>
  </si>
  <si>
    <t>Annuity equiv cash flow</t>
  </si>
  <si>
    <t>Cycle life</t>
  </si>
  <si>
    <t>NPV (1-cycle)</t>
  </si>
  <si>
    <t>NPV (12-year)</t>
  </si>
  <si>
    <t>Cycle 4</t>
  </si>
  <si>
    <t>Cycle 3</t>
  </si>
  <si>
    <t>Cycle 2</t>
  </si>
  <si>
    <t>Cycle 1</t>
  </si>
  <si>
    <t>Machine B</t>
  </si>
  <si>
    <t>Machine A</t>
  </si>
  <si>
    <t>Juniper 2 analysis</t>
  </si>
  <si>
    <t>R</t>
  </si>
  <si>
    <t>Cisco #1 analysis</t>
  </si>
  <si>
    <t>Huawei #1 analysis</t>
  </si>
  <si>
    <t>Loan rate</t>
  </si>
  <si>
    <t>Emp 1</t>
  </si>
  <si>
    <t>Emp 2</t>
  </si>
  <si>
    <t>Emp 3</t>
  </si>
  <si>
    <t>Emp 4</t>
  </si>
  <si>
    <t>Emp 5</t>
  </si>
  <si>
    <t>PI(per emp)</t>
  </si>
  <si>
    <t>Tax</t>
  </si>
  <si>
    <t>Employee costs</t>
  </si>
  <si>
    <t>PV(Employee costs)</t>
  </si>
  <si>
    <t>Employee benefits</t>
  </si>
  <si>
    <t>Wages</t>
  </si>
  <si>
    <t>Tax shield</t>
  </si>
  <si>
    <t>After-tax wage</t>
  </si>
  <si>
    <t>After-tax sale</t>
  </si>
  <si>
    <t>NPV of employee</t>
  </si>
  <si>
    <t>P&amp;L</t>
  </si>
  <si>
    <t>12-year annuity</t>
  </si>
  <si>
    <t>Replace now</t>
  </si>
  <si>
    <t>Replace 1-year</t>
  </si>
  <si>
    <t>Existing FCF</t>
  </si>
  <si>
    <t>Replace 2-year</t>
  </si>
  <si>
    <t>Replace 3-year</t>
  </si>
  <si>
    <t>Annuity equivalent</t>
  </si>
  <si>
    <t>PV</t>
  </si>
  <si>
    <t>PV perpetuity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</si>
</sst>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_-* #,##0.00_-;\-* #,##0.00_-;_-* &quot;-&quot;??_-;_-@_-"/>
    <numFmt numFmtId="165" formatCode="#,##0.0_);\(#,##0.0\)"/>
    <numFmt numFmtId="166" formatCode="_(* #,##0.0_);_(* \(#,##0.0\);_(* &quot;-&quot;??_);_(@_)"/>
    <numFmt numFmtId="167" formatCode="_(* #,##0.0_);_(* \(#,##0.0\);_(* &quot;0.0&quot;_);_(@_)"/>
    <numFmt numFmtId="168" formatCode="&quot;$&quot;#,##0.0_-;&quot;$&quot;#,##0.0_-;_-&quot;$0.0&quot;_-;_-@_-"/>
    <numFmt numFmtId="169" formatCode="_(* #,##0.0%_);_(* \(#,##0.0%\);_(* &quot;0.0%&quot;_);_(@_)"/>
    <numFmt numFmtId="170" formatCode="_(* #,##0.0\x_);_(* \(#,##0.0\x\);_(* &quot;0.0x&quot;_);_(@_)"/>
    <numFmt numFmtId="171" formatCode="&quot;$&quot;#,##0.0_-;_(* \(&quot;$&quot;#,##0.0\);_-&quot;$0.0&quot;_-;_-@_-"/>
    <numFmt numFmtId="172" formatCode="&quot;$&quot;#,##0.0_-;\(&quot;$&quot;#,##0.0\);_-&quot;$0.0&quot;_-;_-@_-"/>
    <numFmt numFmtId="173" formatCode="_(* #,##0_);_(* \(#,##0\);_(* &quot;0&quot;_);_(@_)"/>
    <numFmt numFmtId="174" formatCode=";;"/>
    <numFmt numFmtId="175" formatCode="#,##0;\(#,##0\);#,##0"/>
    <numFmt numFmtId="176" formatCode="#,##0.0;\(#,##0.0\);#,##0.0"/>
    <numFmt numFmtId="177" formatCode="#,##0.00;\(#,##0.00\);#,##0.00"/>
    <numFmt numFmtId="178" formatCode="#,##0.0%;\(#,##0.0%\);#,##0.0%"/>
    <numFmt numFmtId="179" formatCode="&quot;$&quot;#,##0.0;\(&quot;$&quot;#,##0.0\);&quot;$&quot;#,##0.0"/>
    <numFmt numFmtId="180" formatCode="#,##0.0&quot;x&quot;;\(#,##0.0&quot;x&quot;\);#,##0.0&quot;x&quot;"/>
    <numFmt numFmtId="181" formatCode="###0&quot;A&quot;;\(###0&quot;A&quot;\);###0&quot;A&quot;"/>
    <numFmt numFmtId="182" formatCode="###0&quot;E&quot;;\(###0&quot;E&quot;\);###0&quot;E&quot;"/>
    <numFmt numFmtId="183" formatCode="&quot;$&quot;#,##0.00;\(&quot;$&quot;#,##0.00\);&quot;$&quot;#,##0.00"/>
    <numFmt numFmtId="184" formatCode="#,##0.00%;\(#,##0.00%\);#,##0.00%"/>
    <numFmt numFmtId="185" formatCode="&quot;$&quot;#,##0.0000;\(&quot;$&quot;#,##0.0000\);&quot;$&quot;#,##0.0000"/>
    <numFmt numFmtId="186" formatCode="0.0000%"/>
  </numFmts>
  <fonts count="47" x14ac:knownFonts="1">
    <font>
      <sz val="10"/>
      <name val="Arial"/>
    </font>
    <font>
      <sz val="12"/>
      <color theme="1"/>
      <name val="Calibri"/>
      <family val="2"/>
      <scheme val="minor"/>
    </font>
    <font>
      <sz val="10"/>
      <name val="Arial"/>
      <family val="2"/>
    </font>
    <font>
      <u/>
      <sz val="10"/>
      <color theme="10"/>
      <name val="Arial"/>
      <family val="2"/>
    </font>
    <font>
      <u/>
      <sz val="10"/>
      <color theme="11"/>
      <name val="Arial"/>
      <family val="2"/>
    </font>
    <font>
      <sz val="12"/>
      <color theme="0"/>
      <name val="Arial"/>
      <family val="2"/>
    </font>
    <font>
      <sz val="12"/>
      <color theme="1"/>
      <name val="Calibri"/>
      <family val="2"/>
    </font>
    <font>
      <u/>
      <sz val="12"/>
      <color theme="10"/>
      <name val="Calibri"/>
      <family val="2"/>
    </font>
    <font>
      <u/>
      <sz val="12"/>
      <color theme="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imes New Roman"/>
      <family val="1"/>
    </font>
    <font>
      <sz val="11"/>
      <color indexed="52"/>
      <name val="Calibri"/>
      <family val="2"/>
    </font>
    <font>
      <sz val="11"/>
      <color indexed="60"/>
      <name val="Calibri"/>
      <family val="2"/>
    </font>
    <font>
      <sz val="11"/>
      <color indexed="8"/>
      <name val="Calibri"/>
      <family val="2"/>
    </font>
    <font>
      <b/>
      <sz val="11"/>
      <color indexed="8"/>
      <name val="Calibri"/>
      <family val="2"/>
    </font>
    <font>
      <b/>
      <sz val="11"/>
      <color rgb="FFFA7D00"/>
      <name val="Calibri"/>
      <family val="2"/>
      <scheme val="minor"/>
    </font>
    <font>
      <b/>
      <sz val="11"/>
      <color theme="0"/>
      <name val="Calibri"/>
      <family val="2"/>
      <scheme val="minor"/>
    </font>
    <font>
      <i/>
      <sz val="11"/>
      <color rgb="FF7F7F7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0"/>
      <color theme="1"/>
      <name val="Arial"/>
      <family val="2"/>
    </font>
    <font>
      <sz val="10"/>
      <color rgb="FF0000FF"/>
      <name val="Arial"/>
      <family val="2"/>
    </font>
    <font>
      <sz val="10"/>
      <color rgb="FF008000"/>
      <name val="Arial"/>
      <family val="2"/>
    </font>
    <font>
      <sz val="10"/>
      <color indexed="1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FF0000"/>
      <name val="Arial"/>
      <family val="2"/>
    </font>
    <font>
      <sz val="10"/>
      <name val="Arial"/>
      <family val="2"/>
    </font>
    <font>
      <sz val="11"/>
      <color theme="1"/>
      <name val="Calibri"/>
      <family val="2"/>
      <scheme val="minor"/>
    </font>
    <font>
      <sz val="10"/>
      <color theme="1"/>
      <name val="Arial"/>
      <family val="2"/>
    </font>
    <font>
      <u/>
      <sz val="10"/>
      <color theme="10"/>
      <name val="Arial"/>
      <family val="2"/>
    </font>
    <font>
      <b/>
      <sz val="10"/>
      <color theme="1"/>
      <name val="Arial"/>
      <family val="2"/>
    </font>
  </fonts>
  <fills count="24">
    <fill>
      <patternFill patternType="none"/>
    </fill>
    <fill>
      <patternFill patternType="gray125"/>
    </fill>
    <fill>
      <patternFill patternType="solid">
        <fgColor rgb="FFFFCC99"/>
      </patternFill>
    </fill>
    <fill>
      <patternFill patternType="solid">
        <fgColor rgb="FFF2F2F2"/>
      </patternFill>
    </fill>
    <fill>
      <patternFill patternType="solid">
        <fgColor theme="3"/>
      </patternFill>
    </fill>
    <fill>
      <patternFill patternType="solid">
        <fgColor rgb="FFA5A5A5"/>
      </patternFill>
    </fill>
    <fill>
      <patternFill patternType="solid">
        <fgColor rgb="FFFFFFB7"/>
      </patternFill>
    </fill>
    <fill>
      <patternFill patternType="solid">
        <fgColor rgb="FFFFEB9C"/>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0.34998626667073579"/>
        <bgColor indexed="65"/>
      </patternFill>
    </fill>
    <fill>
      <patternFill patternType="solid">
        <fgColor rgb="FFFFFFCC"/>
      </patternFill>
    </fill>
  </fills>
  <borders count="20">
    <border>
      <left/>
      <right/>
      <top/>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s>
  <cellStyleXfs count="12126">
    <xf numFmtId="0" fontId="0" fillId="0" borderId="0"/>
    <xf numFmtId="0" fontId="26" fillId="2" borderId="1" applyNumberFormat="0" applyAlignment="0" applyProtection="0"/>
    <xf numFmtId="0" fontId="23" fillId="3" borderId="1" applyNumberFormat="0" applyAlignment="0" applyProtection="0"/>
    <xf numFmtId="0" fontId="27" fillId="0" borderId="14" applyNumberFormat="0" applyFill="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9" fillId="12" borderId="0" applyNumberFormat="0" applyBorder="0" applyAlignment="0" applyProtection="0"/>
    <xf numFmtId="0" fontId="21" fillId="21" borderId="12" applyNumberFormat="0" applyFon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4"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4" fillId="5"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1" fillId="17" borderId="6"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9" fontId="32" fillId="6" borderId="0" applyFill="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1"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9" fontId="33" fillId="6" borderId="0" applyFill="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7" fontId="33" fillId="6" borderId="0" applyFill="0">
      <alignment horizontal="right"/>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7" fontId="32" fillId="6" borderId="0" applyFill="0">
      <alignment horizontal="right"/>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6" fontId="6" fillId="6" borderId="0" applyFill="0">
      <alignment horizontal="right"/>
    </xf>
    <xf numFmtId="0" fontId="22" fillId="0" borderId="13" applyNumberFormat="0" applyFill="0" applyAlignment="0" applyProtection="0"/>
    <xf numFmtId="0" fontId="28" fillId="7" borderId="0" applyNumberFormat="0" applyBorder="0" applyAlignment="0" applyProtection="0"/>
    <xf numFmtId="0" fontId="29" fillId="3" borderId="4" applyNumberFormat="0" applyAlignment="0" applyProtection="0"/>
    <xf numFmtId="0" fontId="25" fillId="0" borderId="0" applyNumberFormat="0" applyFill="0" applyBorder="0" applyAlignment="0" applyProtection="0"/>
    <xf numFmtId="0" fontId="30" fillId="0" borderId="5" applyNumberFormat="0" applyFill="0" applyAlignment="0" applyProtection="0"/>
    <xf numFmtId="0" fontId="9" fillId="8" borderId="0" applyNumberFormat="0" applyBorder="0" applyAlignment="0" applyProtection="0"/>
    <xf numFmtId="0" fontId="9" fillId="14" borderId="0" applyNumberFormat="0" applyBorder="0" applyAlignment="0" applyProtection="0"/>
    <xf numFmtId="0" fontId="12" fillId="18" borderId="7" applyNumberFormat="0" applyAlignment="0" applyProtection="0"/>
    <xf numFmtId="0" fontId="18" fillId="0" borderId="0" applyAlignment="0">
      <protection locked="0"/>
    </xf>
    <xf numFmtId="0" fontId="9" fillId="9" borderId="0" applyNumberFormat="0" applyBorder="0" applyAlignment="0" applyProtection="0"/>
    <xf numFmtId="0" fontId="9" fillId="9" borderId="0" applyNumberFormat="0" applyBorder="0" applyAlignment="0" applyProtection="0"/>
    <xf numFmtId="0" fontId="13" fillId="0" borderId="0" applyNumberFormat="0" applyFill="0" applyBorder="0" applyAlignment="0" applyProtection="0"/>
    <xf numFmtId="0" fontId="19" fillId="0" borderId="11" applyNumberFormat="0" applyFill="0" applyAlignment="0" applyProtection="0"/>
    <xf numFmtId="0" fontId="9" fillId="10" borderId="0" applyNumberFormat="0" applyBorder="0" applyAlignment="0" applyProtection="0"/>
    <xf numFmtId="0" fontId="9" fillId="10" borderId="0" applyNumberFormat="0" applyBorder="0" applyAlignment="0" applyProtection="0"/>
    <xf numFmtId="0" fontId="14" fillId="19" borderId="0" applyNumberFormat="0" applyBorder="0" applyAlignment="0" applyProtection="0"/>
    <xf numFmtId="0" fontId="20" fillId="20"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15" fillId="0" borderId="8" applyNumberFormat="0" applyFill="0" applyAlignment="0" applyProtection="0"/>
    <xf numFmtId="0" fontId="2" fillId="0" borderId="0"/>
    <xf numFmtId="0" fontId="10" fillId="16" borderId="0" applyNumberFormat="0" applyBorder="0" applyAlignment="0" applyProtection="0"/>
    <xf numFmtId="0" fontId="16" fillId="0" borderId="9" applyNumberFormat="0" applyFill="0" applyAlignment="0" applyProtection="0"/>
    <xf numFmtId="0" fontId="9" fillId="13" borderId="0" applyNumberFormat="0" applyBorder="0" applyAlignment="0" applyProtection="0"/>
    <xf numFmtId="0" fontId="17" fillId="0" borderId="10" applyNumberFormat="0" applyFill="0" applyAlignment="0" applyProtection="0"/>
    <xf numFmtId="0" fontId="35" fillId="0" borderId="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xf numFmtId="165" fontId="2" fillId="22" borderId="0" applyNumberFormat="0" applyFont="0" applyAlignment="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33" fillId="6" borderId="0" applyFill="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1" fontId="34" fillId="6" borderId="0" applyFill="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34" fillId="6" borderId="0" applyFill="0">
      <alignment horizontal="right"/>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2" fontId="32" fillId="6" borderId="0" applyFill="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4" fontId="34"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0" fontId="33" fillId="6" borderId="0" applyFill="0">
      <alignment horizontal="right"/>
    </xf>
    <xf numFmtId="170" fontId="2" fillId="6" borderId="0" applyFill="0">
      <alignment horizontal="right"/>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34" fillId="6" borderId="0" applyFill="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 fontId="32" fillId="0" borderId="0">
      <alignment horizont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3" fontId="33" fillId="6" borderId="0" applyFill="0">
      <alignment horizontal="right"/>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3" fontId="32" fillId="6" borderId="0" applyFill="0">
      <alignment horizontal="right"/>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2" fillId="0" borderId="0" applyFont="0" applyFill="0" applyBorder="0" applyAlignment="0" applyProtection="0"/>
    <xf numFmtId="0" fontId="37" fillId="0" borderId="0" applyNumberFormat="0" applyFill="0" applyBorder="0" applyAlignment="0" applyProtection="0"/>
    <xf numFmtId="0" fontId="38" fillId="0" borderId="15" applyNumberFormat="0" applyFill="0" applyAlignment="0" applyProtection="0"/>
    <xf numFmtId="0" fontId="39" fillId="0" borderId="16"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2" fillId="23" borderId="18" applyNumberFormat="0" applyFon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4" fontId="33" fillId="0" borderId="0"/>
    <xf numFmtId="175" fontId="33" fillId="0" borderId="0"/>
    <xf numFmtId="176" fontId="33" fillId="0" borderId="0"/>
    <xf numFmtId="177" fontId="33" fillId="0" borderId="0"/>
    <xf numFmtId="178" fontId="33" fillId="0" borderId="0"/>
    <xf numFmtId="179" fontId="33" fillId="0" borderId="0"/>
    <xf numFmtId="180" fontId="33" fillId="0" borderId="0"/>
    <xf numFmtId="181" fontId="33" fillId="0" borderId="0">
      <alignment horizontal="center"/>
    </xf>
    <xf numFmtId="182" fontId="33" fillId="0" borderId="0">
      <alignment horizontal="center"/>
    </xf>
    <xf numFmtId="174" fontId="32" fillId="0" borderId="0"/>
    <xf numFmtId="175" fontId="32" fillId="0" borderId="0"/>
    <xf numFmtId="176" fontId="32" fillId="0" borderId="0"/>
    <xf numFmtId="177" fontId="32" fillId="0" borderId="0"/>
    <xf numFmtId="178" fontId="32" fillId="0" borderId="0"/>
    <xf numFmtId="179" fontId="32" fillId="0" borderId="0"/>
    <xf numFmtId="180" fontId="32" fillId="0" borderId="0"/>
    <xf numFmtId="181" fontId="32" fillId="0" borderId="0">
      <alignment horizontal="center"/>
    </xf>
    <xf numFmtId="182" fontId="32" fillId="0" borderId="0">
      <alignment horizontal="center"/>
    </xf>
    <xf numFmtId="174" fontId="34" fillId="0" borderId="0"/>
    <xf numFmtId="175" fontId="34" fillId="0" borderId="0"/>
    <xf numFmtId="176" fontId="34" fillId="0" borderId="0"/>
    <xf numFmtId="177" fontId="34" fillId="0" borderId="0"/>
    <xf numFmtId="178" fontId="34" fillId="0" borderId="0"/>
    <xf numFmtId="179" fontId="34" fillId="0" borderId="0"/>
    <xf numFmtId="180" fontId="34" fillId="0" borderId="0"/>
    <xf numFmtId="181" fontId="34" fillId="0" borderId="0">
      <alignment horizontal="center"/>
    </xf>
    <xf numFmtId="182" fontId="34" fillId="0" borderId="0">
      <alignment horizontal="center"/>
    </xf>
    <xf numFmtId="177" fontId="4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3" fillId="0" borderId="0"/>
    <xf numFmtId="0" fontId="45" fillId="0" borderId="0" applyNumberFormat="0" applyFill="0" applyBorder="0" applyAlignment="0" applyProtection="0"/>
    <xf numFmtId="0" fontId="2" fillId="0" borderId="0"/>
  </cellStyleXfs>
  <cellXfs count="59">
    <xf numFmtId="0" fontId="0" fillId="0" borderId="0" xfId="0"/>
    <xf numFmtId="0" fontId="36" fillId="0" borderId="0" xfId="0" applyFont="1"/>
    <xf numFmtId="0" fontId="0" fillId="0" borderId="0" xfId="0" quotePrefix="1"/>
    <xf numFmtId="0" fontId="0" fillId="0" borderId="2" xfId="0" applyBorder="1"/>
    <xf numFmtId="174" fontId="33" fillId="0" borderId="0" xfId="11899"/>
    <xf numFmtId="175" fontId="33" fillId="0" borderId="0" xfId="11900"/>
    <xf numFmtId="176" fontId="33" fillId="0" borderId="0" xfId="11901"/>
    <xf numFmtId="177" fontId="33" fillId="0" borderId="0" xfId="11902"/>
    <xf numFmtId="178" fontId="33" fillId="0" borderId="0" xfId="11903"/>
    <xf numFmtId="179" fontId="33" fillId="0" borderId="0" xfId="11904"/>
    <xf numFmtId="180" fontId="33" fillId="0" borderId="0" xfId="11905"/>
    <xf numFmtId="181" fontId="33" fillId="0" borderId="0" xfId="11906">
      <alignment horizontal="center"/>
    </xf>
    <xf numFmtId="182" fontId="33" fillId="0" borderId="0" xfId="11907">
      <alignment horizontal="center"/>
    </xf>
    <xf numFmtId="174" fontId="32" fillId="0" borderId="0" xfId="11908"/>
    <xf numFmtId="175" fontId="32" fillId="0" borderId="0" xfId="11909"/>
    <xf numFmtId="176" fontId="32" fillId="0" borderId="0" xfId="11910"/>
    <xf numFmtId="177" fontId="32" fillId="0" borderId="0" xfId="11911"/>
    <xf numFmtId="178" fontId="32" fillId="0" borderId="0" xfId="11912"/>
    <xf numFmtId="179" fontId="32" fillId="0" borderId="0" xfId="11913"/>
    <xf numFmtId="180" fontId="32" fillId="0" borderId="0" xfId="11914"/>
    <xf numFmtId="181" fontId="32" fillId="0" borderId="0" xfId="11915">
      <alignment horizontal="center"/>
    </xf>
    <xf numFmtId="182" fontId="32" fillId="0" borderId="0" xfId="11916">
      <alignment horizontal="center"/>
    </xf>
    <xf numFmtId="174" fontId="34" fillId="0" borderId="0" xfId="11917"/>
    <xf numFmtId="175" fontId="34" fillId="0" borderId="0" xfId="11918"/>
    <xf numFmtId="176" fontId="34" fillId="0" borderId="0" xfId="11919"/>
    <xf numFmtId="177" fontId="34" fillId="0" borderId="0" xfId="11920"/>
    <xf numFmtId="178" fontId="34" fillId="0" borderId="0" xfId="11921"/>
    <xf numFmtId="179" fontId="34" fillId="0" borderId="0" xfId="11922"/>
    <xf numFmtId="180" fontId="34" fillId="0" borderId="0" xfId="11923"/>
    <xf numFmtId="181" fontId="34" fillId="0" borderId="0" xfId="11924">
      <alignment horizontal="center"/>
    </xf>
    <xf numFmtId="182" fontId="34" fillId="0" borderId="0" xfId="11925">
      <alignment horizontal="center"/>
    </xf>
    <xf numFmtId="177" fontId="41" fillId="0" borderId="0" xfId="11926"/>
    <xf numFmtId="0" fontId="42" fillId="0" borderId="0" xfId="0" applyFont="1"/>
    <xf numFmtId="183" fontId="32" fillId="0" borderId="0" xfId="11913" applyNumberFormat="1"/>
    <xf numFmtId="7" fontId="0" fillId="0" borderId="0" xfId="0" applyNumberFormat="1"/>
    <xf numFmtId="0" fontId="0" fillId="0" borderId="19" xfId="0" applyBorder="1"/>
    <xf numFmtId="184" fontId="32" fillId="0" borderId="0" xfId="11912" applyNumberFormat="1"/>
    <xf numFmtId="9" fontId="0" fillId="0" borderId="0" xfId="0" applyNumberFormat="1"/>
    <xf numFmtId="185" fontId="32" fillId="0" borderId="0" xfId="11913" applyNumberFormat="1"/>
    <xf numFmtId="176" fontId="32" fillId="0" borderId="2" xfId="11910" applyBorder="1"/>
    <xf numFmtId="0" fontId="36" fillId="0" borderId="2" xfId="0" applyFont="1" applyBorder="1"/>
    <xf numFmtId="176" fontId="0" fillId="0" borderId="0" xfId="0" applyNumberFormat="1"/>
    <xf numFmtId="186" fontId="0" fillId="0" borderId="0" xfId="0" applyNumberFormat="1"/>
    <xf numFmtId="0" fontId="45" fillId="0" borderId="0" xfId="12124"/>
    <xf numFmtId="177" fontId="32" fillId="0" borderId="0" xfId="11910" applyNumberFormat="1"/>
    <xf numFmtId="184" fontId="44" fillId="0" borderId="0" xfId="11912" applyNumberFormat="1" applyFont="1"/>
    <xf numFmtId="0" fontId="2" fillId="0" borderId="0" xfId="0" applyFont="1"/>
    <xf numFmtId="0" fontId="2" fillId="0" borderId="0" xfId="12125"/>
    <xf numFmtId="0" fontId="36" fillId="0" borderId="2" xfId="12125" applyFont="1" applyBorder="1"/>
    <xf numFmtId="0" fontId="36" fillId="0" borderId="0" xfId="12125" applyFont="1"/>
    <xf numFmtId="0" fontId="2" fillId="0" borderId="2" xfId="12125" applyBorder="1"/>
    <xf numFmtId="185" fontId="0" fillId="0" borderId="0" xfId="0" applyNumberFormat="1"/>
    <xf numFmtId="8" fontId="0" fillId="0" borderId="0" xfId="0" applyNumberFormat="1"/>
    <xf numFmtId="176" fontId="36" fillId="0" borderId="0" xfId="0" applyNumberFormat="1" applyFont="1"/>
    <xf numFmtId="0" fontId="42" fillId="0" borderId="2" xfId="0" applyFont="1" applyBorder="1"/>
    <xf numFmtId="176" fontId="33" fillId="0" borderId="2" xfId="11901" applyBorder="1"/>
    <xf numFmtId="176" fontId="46" fillId="0" borderId="0" xfId="11910" applyFont="1"/>
    <xf numFmtId="176" fontId="2" fillId="0" borderId="0" xfId="12125" applyNumberFormat="1"/>
    <xf numFmtId="0" fontId="0" fillId="0" borderId="0" xfId="0" applyAlignment="1">
      <alignment horizontal="center"/>
    </xf>
  </cellXfs>
  <cellStyles count="12126">
    <cellStyle name="20% - Accent1" xfId="6190" builtinId="30" hidden="1" customBuiltin="1"/>
    <cellStyle name="20% - Accent2" xfId="6194" builtinId="34" hidden="1" customBuiltin="1"/>
    <cellStyle name="20% - Accent3" xfId="6198" builtinId="38" hidden="1" customBuiltin="1"/>
    <cellStyle name="20% - Accent4" xfId="6202" builtinId="42" hidden="1" customBuiltin="1"/>
    <cellStyle name="20% - Accent5" xfId="207" builtinId="46" hidden="1" customBuiltin="1"/>
    <cellStyle name="20% - Accent6" xfId="6208" builtinId="50" hidden="1" customBuiltin="1"/>
    <cellStyle name="40% - Accent1" xfId="6191" builtinId="31" hidden="1" customBuiltin="1"/>
    <cellStyle name="40% - Accent2" xfId="6195" builtinId="35" hidden="1" customBuiltin="1"/>
    <cellStyle name="40% - Accent3" xfId="6199" builtinId="39" hidden="1" customBuiltin="1"/>
    <cellStyle name="40% - Accent4" xfId="6203" builtinId="43" hidden="1" customBuiltin="1"/>
    <cellStyle name="40% - Accent5" xfId="6206" builtinId="47" hidden="1" customBuiltin="1"/>
    <cellStyle name="40% - Accent6" xfId="4415" builtinId="51" hidden="1" customBuiltin="1"/>
    <cellStyle name="60% - Accent1" xfId="6192" builtinId="32" hidden="1" customBuiltin="1"/>
    <cellStyle name="60% - Accent2" xfId="6196" builtinId="36" hidden="1" customBuiltin="1"/>
    <cellStyle name="60% - Accent3" xfId="6200" builtinId="40" hidden="1" customBuiltin="1"/>
    <cellStyle name="60% - Accent4" xfId="6204" builtinId="44" hidden="1" customBuiltin="1"/>
    <cellStyle name="60% - Accent5" xfId="6207" builtinId="48" hidden="1" customBuiltin="1"/>
    <cellStyle name="60% - Accent6" xfId="6209" builtinId="52" hidden="1" customBuiltin="1"/>
    <cellStyle name="Accent1" xfId="206" builtinId="29" hidden="1" customBuiltin="1"/>
    <cellStyle name="Accent2" xfId="6193" builtinId="33" hidden="1" customBuiltin="1"/>
    <cellStyle name="Accent3" xfId="6197" builtinId="37" hidden="1" customBuiltin="1"/>
    <cellStyle name="Accent4" xfId="6201" builtinId="41" hidden="1" customBuiltin="1"/>
    <cellStyle name="Accent5" xfId="6205" builtinId="45" hidden="1" customBuiltin="1"/>
    <cellStyle name="Accent6" xfId="208" builtinId="49" hidden="1" customBuiltin="1"/>
    <cellStyle name="Bad" xfId="6185" builtinId="27" hidden="1" customBuiltin="1"/>
    <cellStyle name="Blank" xfId="6214" xr:uid="{00000000-0005-0000-0000-000019000000}"/>
    <cellStyle name="Calculation" xfId="2" builtinId="22" hidden="1" customBuiltin="1"/>
    <cellStyle name="Check Cell" xfId="1957" builtinId="23" hidden="1" customBuiltin="1"/>
    <cellStyle name="Comma" xfId="11886" builtinId="3" hidden="1"/>
    <cellStyle name="Comma [0]" xfId="6181" builtinId="6" hidden="1" customBuiltin="1"/>
    <cellStyle name="Currency" xfId="6182" builtinId="4" hidden="1" customBuiltin="1"/>
    <cellStyle name="Currency [0]" xfId="6183" builtinId="7" hidden="1" customBuiltin="1"/>
    <cellStyle name="Currency 2" xfId="10841" xr:uid="{00000000-0005-0000-0000-000020000000}"/>
    <cellStyle name="Explanatory Text" xfId="6188" builtinId="53" hidden="1" customBuilti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1" builtinId="9" hidden="1"/>
    <cellStyle name="Followed Hyperlink" xfId="373" builtinId="9" hidden="1"/>
    <cellStyle name="Followed Hyperlink" xfId="375"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5"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1" builtinId="9" hidden="1"/>
    <cellStyle name="Followed Hyperlink" xfId="2673" builtinId="9" hidden="1"/>
    <cellStyle name="Followed Hyperlink" xfId="2675" builtinId="9" hidden="1"/>
    <cellStyle name="Followed Hyperlink" xfId="2677" builtinId="9" hidden="1"/>
    <cellStyle name="Followed Hyperlink" xfId="2679" builtinId="9" hidden="1"/>
    <cellStyle name="Followed Hyperlink" xfId="2681" builtinId="9" hidden="1"/>
    <cellStyle name="Followed Hyperlink" xfId="2683" builtinId="9" hidden="1"/>
    <cellStyle name="Followed Hyperlink" xfId="2685" builtinId="9" hidden="1"/>
    <cellStyle name="Followed Hyperlink" xfId="2687" builtinId="9" hidden="1"/>
    <cellStyle name="Followed Hyperlink" xfId="2689" builtinId="9" hidden="1"/>
    <cellStyle name="Followed Hyperlink" xfId="2691" builtinId="9" hidden="1"/>
    <cellStyle name="Followed Hyperlink" xfId="2693" builtinId="9" hidden="1"/>
    <cellStyle name="Followed Hyperlink" xfId="2695" builtinId="9" hidden="1"/>
    <cellStyle name="Followed Hyperlink" xfId="2697" builtinId="9" hidden="1"/>
    <cellStyle name="Followed Hyperlink" xfId="2699" builtinId="9" hidden="1"/>
    <cellStyle name="Followed Hyperlink" xfId="2701" builtinId="9" hidden="1"/>
    <cellStyle name="Followed Hyperlink" xfId="2703" builtinId="9" hidden="1"/>
    <cellStyle name="Followed Hyperlink" xfId="2705" builtinId="9" hidden="1"/>
    <cellStyle name="Followed Hyperlink" xfId="2707" builtinId="9" hidden="1"/>
    <cellStyle name="Followed Hyperlink" xfId="2709" builtinId="9" hidden="1"/>
    <cellStyle name="Followed Hyperlink" xfId="2711" builtinId="9" hidden="1"/>
    <cellStyle name="Followed Hyperlink" xfId="2713" builtinId="9" hidden="1"/>
    <cellStyle name="Followed Hyperlink" xfId="2715" builtinId="9" hidden="1"/>
    <cellStyle name="Followed Hyperlink" xfId="2717" builtinId="9" hidden="1"/>
    <cellStyle name="Followed Hyperlink" xfId="2719" builtinId="9" hidden="1"/>
    <cellStyle name="Followed Hyperlink" xfId="2721" builtinId="9" hidden="1"/>
    <cellStyle name="Followed Hyperlink" xfId="2723" builtinId="9" hidden="1"/>
    <cellStyle name="Followed Hyperlink" xfId="2725" builtinId="9" hidden="1"/>
    <cellStyle name="Followed Hyperlink" xfId="2727" builtinId="9" hidden="1"/>
    <cellStyle name="Followed Hyperlink" xfId="2729" builtinId="9" hidden="1"/>
    <cellStyle name="Followed Hyperlink" xfId="2731" builtinId="9" hidden="1"/>
    <cellStyle name="Followed Hyperlink" xfId="2733" builtinId="9" hidden="1"/>
    <cellStyle name="Followed Hyperlink" xfId="2735" builtinId="9" hidden="1"/>
    <cellStyle name="Followed Hyperlink" xfId="2737" builtinId="9" hidden="1"/>
    <cellStyle name="Followed Hyperlink" xfId="2739" builtinId="9" hidden="1"/>
    <cellStyle name="Followed Hyperlink" xfId="2741" builtinId="9" hidden="1"/>
    <cellStyle name="Followed Hyperlink" xfId="2743" builtinId="9" hidden="1"/>
    <cellStyle name="Followed Hyperlink" xfId="2745" builtinId="9" hidden="1"/>
    <cellStyle name="Followed Hyperlink" xfId="2747" builtinId="9" hidden="1"/>
    <cellStyle name="Followed Hyperlink" xfId="2749" builtinId="9" hidden="1"/>
    <cellStyle name="Followed Hyperlink" xfId="2751" builtinId="9" hidden="1"/>
    <cellStyle name="Followed Hyperlink" xfId="2753" builtinId="9" hidden="1"/>
    <cellStyle name="Followed Hyperlink" xfId="2755" builtinId="9" hidden="1"/>
    <cellStyle name="Followed Hyperlink" xfId="2757" builtinId="9" hidden="1"/>
    <cellStyle name="Followed Hyperlink" xfId="2759" builtinId="9" hidden="1"/>
    <cellStyle name="Followed Hyperlink" xfId="2761" builtinId="9" hidden="1"/>
    <cellStyle name="Followed Hyperlink" xfId="2763" builtinId="9" hidden="1"/>
    <cellStyle name="Followed Hyperlink" xfId="2765" builtinId="9" hidden="1"/>
    <cellStyle name="Followed Hyperlink" xfId="2767" builtinId="9" hidden="1"/>
    <cellStyle name="Followed Hyperlink" xfId="2769" builtinId="9" hidden="1"/>
    <cellStyle name="Followed Hyperlink" xfId="2771" builtinId="9" hidden="1"/>
    <cellStyle name="Followed Hyperlink" xfId="2773" builtinId="9" hidden="1"/>
    <cellStyle name="Followed Hyperlink" xfId="2775" builtinId="9" hidden="1"/>
    <cellStyle name="Followed Hyperlink" xfId="2777" builtinId="9" hidden="1"/>
    <cellStyle name="Followed Hyperlink" xfId="2779" builtinId="9" hidden="1"/>
    <cellStyle name="Followed Hyperlink" xfId="2781" builtinId="9" hidden="1"/>
    <cellStyle name="Followed Hyperlink" xfId="2783" builtinId="9" hidden="1"/>
    <cellStyle name="Followed Hyperlink" xfId="2785" builtinId="9" hidden="1"/>
    <cellStyle name="Followed Hyperlink" xfId="2787" builtinId="9" hidden="1"/>
    <cellStyle name="Followed Hyperlink" xfId="2789" builtinId="9" hidden="1"/>
    <cellStyle name="Followed Hyperlink" xfId="2791" builtinId="9" hidden="1"/>
    <cellStyle name="Followed Hyperlink" xfId="2793" builtinId="9" hidden="1"/>
    <cellStyle name="Followed Hyperlink" xfId="2795" builtinId="9" hidden="1"/>
    <cellStyle name="Followed Hyperlink" xfId="2797" builtinId="9" hidden="1"/>
    <cellStyle name="Followed Hyperlink" xfId="2799" builtinId="9" hidden="1"/>
    <cellStyle name="Followed Hyperlink" xfId="2801" builtinId="9" hidden="1"/>
    <cellStyle name="Followed Hyperlink" xfId="2803" builtinId="9" hidden="1"/>
    <cellStyle name="Followed Hyperlink" xfId="2805" builtinId="9" hidden="1"/>
    <cellStyle name="Followed Hyperlink" xfId="2807" builtinId="9" hidden="1"/>
    <cellStyle name="Followed Hyperlink" xfId="2809" builtinId="9" hidden="1"/>
    <cellStyle name="Followed Hyperlink" xfId="2811" builtinId="9" hidden="1"/>
    <cellStyle name="Followed Hyperlink" xfId="2813" builtinId="9" hidden="1"/>
    <cellStyle name="Followed Hyperlink" xfId="2815" builtinId="9" hidden="1"/>
    <cellStyle name="Followed Hyperlink" xfId="2817" builtinId="9" hidden="1"/>
    <cellStyle name="Followed Hyperlink" xfId="2819" builtinId="9" hidden="1"/>
    <cellStyle name="Followed Hyperlink" xfId="2821" builtinId="9" hidden="1"/>
    <cellStyle name="Followed Hyperlink" xfId="2823" builtinId="9" hidden="1"/>
    <cellStyle name="Followed Hyperlink" xfId="2825" builtinId="9" hidden="1"/>
    <cellStyle name="Followed Hyperlink" xfId="2827" builtinId="9" hidden="1"/>
    <cellStyle name="Followed Hyperlink" xfId="2829" builtinId="9" hidden="1"/>
    <cellStyle name="Followed Hyperlink" xfId="2831" builtinId="9" hidden="1"/>
    <cellStyle name="Followed Hyperlink" xfId="2833" builtinId="9" hidden="1"/>
    <cellStyle name="Followed Hyperlink" xfId="2835" builtinId="9" hidden="1"/>
    <cellStyle name="Followed Hyperlink" xfId="2837" builtinId="9" hidden="1"/>
    <cellStyle name="Followed Hyperlink" xfId="2839" builtinId="9" hidden="1"/>
    <cellStyle name="Followed Hyperlink" xfId="2841" builtinId="9" hidden="1"/>
    <cellStyle name="Followed Hyperlink" xfId="2843" builtinId="9" hidden="1"/>
    <cellStyle name="Followed Hyperlink" xfId="2845" builtinId="9" hidden="1"/>
    <cellStyle name="Followed Hyperlink" xfId="2847" builtinId="9" hidden="1"/>
    <cellStyle name="Followed Hyperlink" xfId="2849" builtinId="9" hidden="1"/>
    <cellStyle name="Followed Hyperlink" xfId="2851" builtinId="9" hidden="1"/>
    <cellStyle name="Followed Hyperlink" xfId="2853" builtinId="9" hidden="1"/>
    <cellStyle name="Followed Hyperlink" xfId="2855" builtinId="9" hidden="1"/>
    <cellStyle name="Followed Hyperlink" xfId="2857" builtinId="9" hidden="1"/>
    <cellStyle name="Followed Hyperlink" xfId="2859" builtinId="9" hidden="1"/>
    <cellStyle name="Followed Hyperlink" xfId="2861" builtinId="9" hidden="1"/>
    <cellStyle name="Followed Hyperlink" xfId="2863" builtinId="9" hidden="1"/>
    <cellStyle name="Followed Hyperlink" xfId="2865" builtinId="9" hidden="1"/>
    <cellStyle name="Followed Hyperlink" xfId="2867" builtinId="9" hidden="1"/>
    <cellStyle name="Followed Hyperlink" xfId="2869" builtinId="9" hidden="1"/>
    <cellStyle name="Followed Hyperlink" xfId="2871" builtinId="9" hidden="1"/>
    <cellStyle name="Followed Hyperlink" xfId="2873" builtinId="9" hidden="1"/>
    <cellStyle name="Followed Hyperlink" xfId="2875" builtinId="9" hidden="1"/>
    <cellStyle name="Followed Hyperlink" xfId="2877" builtinId="9" hidden="1"/>
    <cellStyle name="Followed Hyperlink" xfId="2879" builtinId="9" hidden="1"/>
    <cellStyle name="Followed Hyperlink" xfId="2881" builtinId="9" hidden="1"/>
    <cellStyle name="Followed Hyperlink" xfId="2883" builtinId="9" hidden="1"/>
    <cellStyle name="Followed Hyperlink" xfId="2885" builtinId="9" hidden="1"/>
    <cellStyle name="Followed Hyperlink" xfId="2887" builtinId="9" hidden="1"/>
    <cellStyle name="Followed Hyperlink" xfId="2889" builtinId="9" hidden="1"/>
    <cellStyle name="Followed Hyperlink" xfId="2891" builtinId="9" hidden="1"/>
    <cellStyle name="Followed Hyperlink" xfId="2893" builtinId="9" hidden="1"/>
    <cellStyle name="Followed Hyperlink" xfId="2895" builtinId="9" hidden="1"/>
    <cellStyle name="Followed Hyperlink" xfId="2897" builtinId="9" hidden="1"/>
    <cellStyle name="Followed Hyperlink" xfId="2899" builtinId="9" hidden="1"/>
    <cellStyle name="Followed Hyperlink" xfId="2901" builtinId="9" hidden="1"/>
    <cellStyle name="Followed Hyperlink" xfId="2903" builtinId="9" hidden="1"/>
    <cellStyle name="Followed Hyperlink" xfId="2905" builtinId="9" hidden="1"/>
    <cellStyle name="Followed Hyperlink" xfId="2907" builtinId="9" hidden="1"/>
    <cellStyle name="Followed Hyperlink" xfId="2909" builtinId="9" hidden="1"/>
    <cellStyle name="Followed Hyperlink" xfId="2911" builtinId="9" hidden="1"/>
    <cellStyle name="Followed Hyperlink" xfId="2913" builtinId="9" hidden="1"/>
    <cellStyle name="Followed Hyperlink" xfId="2915" builtinId="9" hidden="1"/>
    <cellStyle name="Followed Hyperlink" xfId="2917" builtinId="9" hidden="1"/>
    <cellStyle name="Followed Hyperlink" xfId="2919" builtinId="9" hidden="1"/>
    <cellStyle name="Followed Hyperlink" xfId="2921" builtinId="9" hidden="1"/>
    <cellStyle name="Followed Hyperlink" xfId="2923" builtinId="9" hidden="1"/>
    <cellStyle name="Followed Hyperlink" xfId="2925" builtinId="9" hidden="1"/>
    <cellStyle name="Followed Hyperlink" xfId="2927" builtinId="9" hidden="1"/>
    <cellStyle name="Followed Hyperlink" xfId="2929" builtinId="9" hidden="1"/>
    <cellStyle name="Followed Hyperlink" xfId="2931" builtinId="9" hidden="1"/>
    <cellStyle name="Followed Hyperlink" xfId="2933" builtinId="9" hidden="1"/>
    <cellStyle name="Followed Hyperlink" xfId="2935" builtinId="9" hidden="1"/>
    <cellStyle name="Followed Hyperlink" xfId="2937" builtinId="9" hidden="1"/>
    <cellStyle name="Followed Hyperlink" xfId="2939" builtinId="9" hidden="1"/>
    <cellStyle name="Followed Hyperlink" xfId="2941" builtinId="9" hidden="1"/>
    <cellStyle name="Followed Hyperlink" xfId="2943" builtinId="9" hidden="1"/>
    <cellStyle name="Followed Hyperlink" xfId="2945" builtinId="9" hidden="1"/>
    <cellStyle name="Followed Hyperlink" xfId="2947" builtinId="9" hidden="1"/>
    <cellStyle name="Followed Hyperlink" xfId="2949" builtinId="9" hidden="1"/>
    <cellStyle name="Followed Hyperlink" xfId="2951" builtinId="9" hidden="1"/>
    <cellStyle name="Followed Hyperlink" xfId="2953" builtinId="9" hidden="1"/>
    <cellStyle name="Followed Hyperlink" xfId="2955" builtinId="9" hidden="1"/>
    <cellStyle name="Followed Hyperlink" xfId="2957" builtinId="9" hidden="1"/>
    <cellStyle name="Followed Hyperlink" xfId="2959" builtinId="9" hidden="1"/>
    <cellStyle name="Followed Hyperlink" xfId="2961" builtinId="9" hidden="1"/>
    <cellStyle name="Followed Hyperlink" xfId="2963" builtinId="9" hidden="1"/>
    <cellStyle name="Followed Hyperlink" xfId="2965" builtinId="9" hidden="1"/>
    <cellStyle name="Followed Hyperlink" xfId="2967" builtinId="9" hidden="1"/>
    <cellStyle name="Followed Hyperlink" xfId="2969" builtinId="9" hidden="1"/>
    <cellStyle name="Followed Hyperlink" xfId="2971" builtinId="9" hidden="1"/>
    <cellStyle name="Followed Hyperlink" xfId="2973" builtinId="9" hidden="1"/>
    <cellStyle name="Followed Hyperlink" xfId="2975" builtinId="9" hidden="1"/>
    <cellStyle name="Followed Hyperlink" xfId="2977" builtinId="9" hidden="1"/>
    <cellStyle name="Followed Hyperlink" xfId="2979" builtinId="9" hidden="1"/>
    <cellStyle name="Followed Hyperlink" xfId="2981" builtinId="9" hidden="1"/>
    <cellStyle name="Followed Hyperlink" xfId="2983" builtinId="9" hidden="1"/>
    <cellStyle name="Followed Hyperlink" xfId="2985" builtinId="9" hidden="1"/>
    <cellStyle name="Followed Hyperlink" xfId="2987" builtinId="9" hidden="1"/>
    <cellStyle name="Followed Hyperlink" xfId="2989" builtinId="9" hidden="1"/>
    <cellStyle name="Followed Hyperlink" xfId="2991" builtinId="9" hidden="1"/>
    <cellStyle name="Followed Hyperlink" xfId="2993" builtinId="9" hidden="1"/>
    <cellStyle name="Followed Hyperlink" xfId="2995" builtinId="9" hidden="1"/>
    <cellStyle name="Followed Hyperlink" xfId="2997" builtinId="9" hidden="1"/>
    <cellStyle name="Followed Hyperlink" xfId="2999" builtinId="9" hidden="1"/>
    <cellStyle name="Followed Hyperlink" xfId="3001" builtinId="9" hidden="1"/>
    <cellStyle name="Followed Hyperlink" xfId="3003" builtinId="9" hidden="1"/>
    <cellStyle name="Followed Hyperlink" xfId="3005" builtinId="9" hidden="1"/>
    <cellStyle name="Followed Hyperlink" xfId="3007" builtinId="9" hidden="1"/>
    <cellStyle name="Followed Hyperlink" xfId="3009" builtinId="9" hidden="1"/>
    <cellStyle name="Followed Hyperlink" xfId="3011" builtinId="9" hidden="1"/>
    <cellStyle name="Followed Hyperlink" xfId="3013" builtinId="9" hidden="1"/>
    <cellStyle name="Followed Hyperlink" xfId="3015" builtinId="9" hidden="1"/>
    <cellStyle name="Followed Hyperlink" xfId="3017" builtinId="9" hidden="1"/>
    <cellStyle name="Followed Hyperlink" xfId="3019" builtinId="9" hidden="1"/>
    <cellStyle name="Followed Hyperlink" xfId="3021" builtinId="9" hidden="1"/>
    <cellStyle name="Followed Hyperlink" xfId="3023" builtinId="9" hidden="1"/>
    <cellStyle name="Followed Hyperlink" xfId="3025" builtinId="9" hidden="1"/>
    <cellStyle name="Followed Hyperlink" xfId="3027" builtinId="9" hidden="1"/>
    <cellStyle name="Followed Hyperlink" xfId="3029" builtinId="9" hidden="1"/>
    <cellStyle name="Followed Hyperlink" xfId="3031" builtinId="9" hidden="1"/>
    <cellStyle name="Followed Hyperlink" xfId="3033" builtinId="9" hidden="1"/>
    <cellStyle name="Followed Hyperlink" xfId="3035" builtinId="9" hidden="1"/>
    <cellStyle name="Followed Hyperlink" xfId="3037" builtinId="9" hidden="1"/>
    <cellStyle name="Followed Hyperlink" xfId="3039" builtinId="9" hidden="1"/>
    <cellStyle name="Followed Hyperlink" xfId="3041" builtinId="9" hidden="1"/>
    <cellStyle name="Followed Hyperlink" xfId="3043"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Followed Hyperlink" xfId="3666" builtinId="9" hidden="1"/>
    <cellStyle name="Followed Hyperlink" xfId="3668" builtinId="9" hidden="1"/>
    <cellStyle name="Followed Hyperlink" xfId="3670" builtinId="9" hidden="1"/>
    <cellStyle name="Followed Hyperlink" xfId="3672" builtinId="9" hidden="1"/>
    <cellStyle name="Followed Hyperlink" xfId="3674" builtinId="9" hidden="1"/>
    <cellStyle name="Followed Hyperlink" xfId="3676" builtinId="9" hidden="1"/>
    <cellStyle name="Followed Hyperlink" xfId="3678" builtinId="9" hidden="1"/>
    <cellStyle name="Followed Hyperlink" xfId="3680" builtinId="9" hidden="1"/>
    <cellStyle name="Followed Hyperlink" xfId="3682" builtinId="9" hidden="1"/>
    <cellStyle name="Followed Hyperlink" xfId="3684" builtinId="9" hidden="1"/>
    <cellStyle name="Followed Hyperlink" xfId="3686" builtinId="9" hidden="1"/>
    <cellStyle name="Followed Hyperlink" xfId="3688" builtinId="9" hidden="1"/>
    <cellStyle name="Followed Hyperlink" xfId="3690" builtinId="9" hidden="1"/>
    <cellStyle name="Followed Hyperlink" xfId="3692" builtinId="9" hidden="1"/>
    <cellStyle name="Followed Hyperlink" xfId="3694" builtinId="9" hidden="1"/>
    <cellStyle name="Followed Hyperlink" xfId="3696" builtinId="9" hidden="1"/>
    <cellStyle name="Followed Hyperlink" xfId="3698" builtinId="9" hidden="1"/>
    <cellStyle name="Followed Hyperlink" xfId="3700" builtinId="9" hidden="1"/>
    <cellStyle name="Followed Hyperlink" xfId="3702" builtinId="9" hidden="1"/>
    <cellStyle name="Followed Hyperlink" xfId="3704" builtinId="9" hidden="1"/>
    <cellStyle name="Followed Hyperlink" xfId="3706" builtinId="9" hidden="1"/>
    <cellStyle name="Followed Hyperlink" xfId="3708" builtinId="9" hidden="1"/>
    <cellStyle name="Followed Hyperlink" xfId="3710" builtinId="9" hidden="1"/>
    <cellStyle name="Followed Hyperlink" xfId="3712" builtinId="9" hidden="1"/>
    <cellStyle name="Followed Hyperlink" xfId="3714" builtinId="9" hidden="1"/>
    <cellStyle name="Followed Hyperlink" xfId="3716" builtinId="9" hidden="1"/>
    <cellStyle name="Followed Hyperlink" xfId="3718" builtinId="9" hidden="1"/>
    <cellStyle name="Followed Hyperlink" xfId="3720" builtinId="9" hidden="1"/>
    <cellStyle name="Followed Hyperlink" xfId="3722" builtinId="9" hidden="1"/>
    <cellStyle name="Followed Hyperlink" xfId="3724" builtinId="9" hidden="1"/>
    <cellStyle name="Followed Hyperlink" xfId="3726" builtinId="9" hidden="1"/>
    <cellStyle name="Followed Hyperlink" xfId="3728" builtinId="9" hidden="1"/>
    <cellStyle name="Followed Hyperlink" xfId="3730" builtinId="9" hidden="1"/>
    <cellStyle name="Followed Hyperlink" xfId="3732" builtinId="9" hidden="1"/>
    <cellStyle name="Followed Hyperlink" xfId="3734" builtinId="9" hidden="1"/>
    <cellStyle name="Followed Hyperlink" xfId="3736" builtinId="9" hidden="1"/>
    <cellStyle name="Followed Hyperlink" xfId="3738" builtinId="9" hidden="1"/>
    <cellStyle name="Followed Hyperlink" xfId="3740" builtinId="9" hidden="1"/>
    <cellStyle name="Followed Hyperlink" xfId="3742" builtinId="9" hidden="1"/>
    <cellStyle name="Followed Hyperlink" xfId="3744" builtinId="9" hidden="1"/>
    <cellStyle name="Followed Hyperlink" xfId="3746" builtinId="9" hidden="1"/>
    <cellStyle name="Followed Hyperlink" xfId="3748" builtinId="9" hidden="1"/>
    <cellStyle name="Followed Hyperlink" xfId="3750" builtinId="9" hidden="1"/>
    <cellStyle name="Followed Hyperlink" xfId="3752" builtinId="9" hidden="1"/>
    <cellStyle name="Followed Hyperlink" xfId="3754" builtinId="9" hidden="1"/>
    <cellStyle name="Followed Hyperlink" xfId="3756" builtinId="9" hidden="1"/>
    <cellStyle name="Followed Hyperlink" xfId="3758" builtinId="9" hidden="1"/>
    <cellStyle name="Followed Hyperlink" xfId="3760" builtinId="9" hidden="1"/>
    <cellStyle name="Followed Hyperlink" xfId="3762" builtinId="9" hidden="1"/>
    <cellStyle name="Followed Hyperlink" xfId="3764" builtinId="9" hidden="1"/>
    <cellStyle name="Followed Hyperlink" xfId="3766" builtinId="9" hidden="1"/>
    <cellStyle name="Followed Hyperlink" xfId="3768" builtinId="9" hidden="1"/>
    <cellStyle name="Followed Hyperlink" xfId="3770" builtinId="9" hidden="1"/>
    <cellStyle name="Followed Hyperlink" xfId="3772" builtinId="9" hidden="1"/>
    <cellStyle name="Followed Hyperlink" xfId="3774" builtinId="9" hidden="1"/>
    <cellStyle name="Followed Hyperlink" xfId="3776" builtinId="9" hidden="1"/>
    <cellStyle name="Followed Hyperlink" xfId="3778" builtinId="9" hidden="1"/>
    <cellStyle name="Followed Hyperlink" xfId="3780" builtinId="9" hidden="1"/>
    <cellStyle name="Followed Hyperlink" xfId="3782" builtinId="9" hidden="1"/>
    <cellStyle name="Followed Hyperlink" xfId="3784" builtinId="9" hidden="1"/>
    <cellStyle name="Followed Hyperlink" xfId="3786" builtinId="9" hidden="1"/>
    <cellStyle name="Followed Hyperlink" xfId="3788" builtinId="9" hidden="1"/>
    <cellStyle name="Followed Hyperlink" xfId="3790" builtinId="9" hidden="1"/>
    <cellStyle name="Followed Hyperlink" xfId="3792" builtinId="9" hidden="1"/>
    <cellStyle name="Followed Hyperlink" xfId="3794" builtinId="9" hidden="1"/>
    <cellStyle name="Followed Hyperlink" xfId="3796" builtinId="9" hidden="1"/>
    <cellStyle name="Followed Hyperlink" xfId="3798" builtinId="9" hidden="1"/>
    <cellStyle name="Followed Hyperlink" xfId="3800" builtinId="9" hidden="1"/>
    <cellStyle name="Followed Hyperlink" xfId="3802" builtinId="9" hidden="1"/>
    <cellStyle name="Followed Hyperlink" xfId="3804" builtinId="9" hidden="1"/>
    <cellStyle name="Followed Hyperlink" xfId="3806" builtinId="9" hidden="1"/>
    <cellStyle name="Followed Hyperlink" xfId="3808" builtinId="9" hidden="1"/>
    <cellStyle name="Followed Hyperlink" xfId="3810" builtinId="9" hidden="1"/>
    <cellStyle name="Followed Hyperlink" xfId="3812" builtinId="9" hidden="1"/>
    <cellStyle name="Followed Hyperlink" xfId="3814" builtinId="9" hidden="1"/>
    <cellStyle name="Followed Hyperlink" xfId="3816" builtinId="9" hidden="1"/>
    <cellStyle name="Followed Hyperlink" xfId="3818" builtinId="9" hidden="1"/>
    <cellStyle name="Followed Hyperlink" xfId="3820" builtinId="9" hidden="1"/>
    <cellStyle name="Followed Hyperlink" xfId="3822" builtinId="9" hidden="1"/>
    <cellStyle name="Followed Hyperlink" xfId="3824" builtinId="9" hidden="1"/>
    <cellStyle name="Followed Hyperlink" xfId="3826" builtinId="9" hidden="1"/>
    <cellStyle name="Followed Hyperlink" xfId="3828" builtinId="9" hidden="1"/>
    <cellStyle name="Followed Hyperlink" xfId="3830" builtinId="9" hidden="1"/>
    <cellStyle name="Followed Hyperlink" xfId="3832" builtinId="9" hidden="1"/>
    <cellStyle name="Followed Hyperlink" xfId="3834" builtinId="9" hidden="1"/>
    <cellStyle name="Followed Hyperlink" xfId="3836" builtinId="9" hidden="1"/>
    <cellStyle name="Followed Hyperlink" xfId="3838" builtinId="9" hidden="1"/>
    <cellStyle name="Followed Hyperlink" xfId="3840" builtinId="9" hidden="1"/>
    <cellStyle name="Followed Hyperlink" xfId="3842" builtinId="9" hidden="1"/>
    <cellStyle name="Followed Hyperlink" xfId="3844" builtinId="9" hidden="1"/>
    <cellStyle name="Followed Hyperlink" xfId="3846" builtinId="9" hidden="1"/>
    <cellStyle name="Followed Hyperlink" xfId="3848" builtinId="9" hidden="1"/>
    <cellStyle name="Followed Hyperlink" xfId="3850" builtinId="9" hidden="1"/>
    <cellStyle name="Followed Hyperlink" xfId="3852" builtinId="9" hidden="1"/>
    <cellStyle name="Followed Hyperlink" xfId="3854" builtinId="9" hidden="1"/>
    <cellStyle name="Followed Hyperlink" xfId="3856" builtinId="9" hidden="1"/>
    <cellStyle name="Followed Hyperlink" xfId="3858" builtinId="9" hidden="1"/>
    <cellStyle name="Followed Hyperlink" xfId="3860" builtinId="9" hidden="1"/>
    <cellStyle name="Followed Hyperlink" xfId="3862" builtinId="9" hidden="1"/>
    <cellStyle name="Followed Hyperlink" xfId="3864" builtinId="9" hidden="1"/>
    <cellStyle name="Followed Hyperlink" xfId="3866" builtinId="9" hidden="1"/>
    <cellStyle name="Followed Hyperlink" xfId="3868" builtinId="9" hidden="1"/>
    <cellStyle name="Followed Hyperlink" xfId="3870" builtinId="9" hidden="1"/>
    <cellStyle name="Followed Hyperlink" xfId="3872" builtinId="9" hidden="1"/>
    <cellStyle name="Followed Hyperlink" xfId="3874" builtinId="9" hidden="1"/>
    <cellStyle name="Followed Hyperlink" xfId="3876" builtinId="9" hidden="1"/>
    <cellStyle name="Followed Hyperlink" xfId="3878" builtinId="9" hidden="1"/>
    <cellStyle name="Followed Hyperlink" xfId="3880" builtinId="9" hidden="1"/>
    <cellStyle name="Followed Hyperlink" xfId="3882" builtinId="9" hidden="1"/>
    <cellStyle name="Followed Hyperlink" xfId="3884" builtinId="9" hidden="1"/>
    <cellStyle name="Followed Hyperlink" xfId="3886" builtinId="9" hidden="1"/>
    <cellStyle name="Followed Hyperlink" xfId="3888" builtinId="9" hidden="1"/>
    <cellStyle name="Followed Hyperlink" xfId="3890" builtinId="9" hidden="1"/>
    <cellStyle name="Followed Hyperlink" xfId="3892" builtinId="9" hidden="1"/>
    <cellStyle name="Followed Hyperlink" xfId="3894" builtinId="9" hidden="1"/>
    <cellStyle name="Followed Hyperlink" xfId="3896" builtinId="9" hidden="1"/>
    <cellStyle name="Followed Hyperlink" xfId="3898" builtinId="9" hidden="1"/>
    <cellStyle name="Followed Hyperlink" xfId="3900" builtinId="9" hidden="1"/>
    <cellStyle name="Followed Hyperlink" xfId="3902" builtinId="9" hidden="1"/>
    <cellStyle name="Followed Hyperlink" xfId="3904" builtinId="9" hidden="1"/>
    <cellStyle name="Followed Hyperlink" xfId="3906" builtinId="9" hidden="1"/>
    <cellStyle name="Followed Hyperlink" xfId="3908" builtinId="9" hidden="1"/>
    <cellStyle name="Followed Hyperlink" xfId="3910" builtinId="9" hidden="1"/>
    <cellStyle name="Followed Hyperlink" xfId="3912" builtinId="9" hidden="1"/>
    <cellStyle name="Followed Hyperlink" xfId="3914" builtinId="9" hidden="1"/>
    <cellStyle name="Followed Hyperlink" xfId="3916" builtinId="9" hidden="1"/>
    <cellStyle name="Followed Hyperlink" xfId="3918" builtinId="9" hidden="1"/>
    <cellStyle name="Followed Hyperlink" xfId="3920" builtinId="9" hidden="1"/>
    <cellStyle name="Followed Hyperlink" xfId="3922" builtinId="9" hidden="1"/>
    <cellStyle name="Followed Hyperlink" xfId="3924" builtinId="9" hidden="1"/>
    <cellStyle name="Followed Hyperlink" xfId="3926" builtinId="9" hidden="1"/>
    <cellStyle name="Followed Hyperlink" xfId="3928" builtinId="9" hidden="1"/>
    <cellStyle name="Followed Hyperlink" xfId="3930" builtinId="9" hidden="1"/>
    <cellStyle name="Followed Hyperlink" xfId="3932" builtinId="9" hidden="1"/>
    <cellStyle name="Followed Hyperlink" xfId="3934" builtinId="9" hidden="1"/>
    <cellStyle name="Followed Hyperlink" xfId="3936" builtinId="9" hidden="1"/>
    <cellStyle name="Followed Hyperlink" xfId="3938" builtinId="9" hidden="1"/>
    <cellStyle name="Followed Hyperlink" xfId="3940" builtinId="9" hidden="1"/>
    <cellStyle name="Followed Hyperlink" xfId="3942" builtinId="9" hidden="1"/>
    <cellStyle name="Followed Hyperlink" xfId="3944" builtinId="9" hidden="1"/>
    <cellStyle name="Followed Hyperlink" xfId="3946" builtinId="9" hidden="1"/>
    <cellStyle name="Followed Hyperlink" xfId="3948" builtinId="9" hidden="1"/>
    <cellStyle name="Followed Hyperlink" xfId="3950" builtinId="9" hidden="1"/>
    <cellStyle name="Followed Hyperlink" xfId="3952" builtinId="9" hidden="1"/>
    <cellStyle name="Followed Hyperlink" xfId="3954" builtinId="9" hidden="1"/>
    <cellStyle name="Followed Hyperlink" xfId="3956" builtinId="9" hidden="1"/>
    <cellStyle name="Followed Hyperlink" xfId="3958" builtinId="9" hidden="1"/>
    <cellStyle name="Followed Hyperlink" xfId="3960" builtinId="9" hidden="1"/>
    <cellStyle name="Followed Hyperlink" xfId="3962" builtinId="9" hidden="1"/>
    <cellStyle name="Followed Hyperlink" xfId="3964" builtinId="9" hidden="1"/>
    <cellStyle name="Followed Hyperlink" xfId="3966" builtinId="9" hidden="1"/>
    <cellStyle name="Followed Hyperlink" xfId="3968" builtinId="9" hidden="1"/>
    <cellStyle name="Followed Hyperlink" xfId="3970" builtinId="9" hidden="1"/>
    <cellStyle name="Followed Hyperlink" xfId="3972" builtinId="9" hidden="1"/>
    <cellStyle name="Followed Hyperlink" xfId="3974" builtinId="9" hidden="1"/>
    <cellStyle name="Followed Hyperlink" xfId="3976" builtinId="9" hidden="1"/>
    <cellStyle name="Followed Hyperlink" xfId="3978" builtinId="9" hidden="1"/>
    <cellStyle name="Followed Hyperlink" xfId="3980" builtinId="9" hidden="1"/>
    <cellStyle name="Followed Hyperlink" xfId="3982" builtinId="9" hidden="1"/>
    <cellStyle name="Followed Hyperlink" xfId="3984" builtinId="9" hidden="1"/>
    <cellStyle name="Followed Hyperlink" xfId="3986" builtinId="9" hidden="1"/>
    <cellStyle name="Followed Hyperlink" xfId="3988" builtinId="9" hidden="1"/>
    <cellStyle name="Followed Hyperlink" xfId="3990" builtinId="9" hidden="1"/>
    <cellStyle name="Followed Hyperlink" xfId="3992" builtinId="9" hidden="1"/>
    <cellStyle name="Followed Hyperlink" xfId="3994" builtinId="9" hidden="1"/>
    <cellStyle name="Followed Hyperlink" xfId="3996" builtinId="9" hidden="1"/>
    <cellStyle name="Followed Hyperlink" xfId="3998" builtinId="9" hidden="1"/>
    <cellStyle name="Followed Hyperlink" xfId="4000" builtinId="9" hidden="1"/>
    <cellStyle name="Followed Hyperlink" xfId="4002" builtinId="9" hidden="1"/>
    <cellStyle name="Followed Hyperlink" xfId="4004" builtinId="9" hidden="1"/>
    <cellStyle name="Followed Hyperlink" xfId="4006" builtinId="9" hidden="1"/>
    <cellStyle name="Followed Hyperlink" xfId="4008" builtinId="9" hidden="1"/>
    <cellStyle name="Followed Hyperlink" xfId="4010" builtinId="9" hidden="1"/>
    <cellStyle name="Followed Hyperlink" xfId="4012" builtinId="9" hidden="1"/>
    <cellStyle name="Followed Hyperlink" xfId="4014" builtinId="9" hidden="1"/>
    <cellStyle name="Followed Hyperlink" xfId="4016" builtinId="9" hidden="1"/>
    <cellStyle name="Followed Hyperlink" xfId="4018" builtinId="9" hidden="1"/>
    <cellStyle name="Followed Hyperlink" xfId="4020" builtinId="9" hidden="1"/>
    <cellStyle name="Followed Hyperlink" xfId="4022" builtinId="9" hidden="1"/>
    <cellStyle name="Followed Hyperlink" xfId="4024" builtinId="9" hidden="1"/>
    <cellStyle name="Followed Hyperlink" xfId="4026" builtinId="9" hidden="1"/>
    <cellStyle name="Followed Hyperlink" xfId="4028" builtinId="9" hidden="1"/>
    <cellStyle name="Followed Hyperlink" xfId="4030" builtinId="9" hidden="1"/>
    <cellStyle name="Followed Hyperlink" xfId="4032" builtinId="9" hidden="1"/>
    <cellStyle name="Followed Hyperlink" xfId="4034" builtinId="9" hidden="1"/>
    <cellStyle name="Followed Hyperlink" xfId="4036" builtinId="9" hidden="1"/>
    <cellStyle name="Followed Hyperlink" xfId="4038" builtinId="9" hidden="1"/>
    <cellStyle name="Followed Hyperlink" xfId="4040" builtinId="9" hidden="1"/>
    <cellStyle name="Followed Hyperlink" xfId="4042" builtinId="9" hidden="1"/>
    <cellStyle name="Followed Hyperlink" xfId="4044" builtinId="9" hidden="1"/>
    <cellStyle name="Followed Hyperlink" xfId="4046" builtinId="9" hidden="1"/>
    <cellStyle name="Followed Hyperlink" xfId="4048" builtinId="9" hidden="1"/>
    <cellStyle name="Followed Hyperlink" xfId="4050" builtinId="9" hidden="1"/>
    <cellStyle name="Followed Hyperlink" xfId="4052" builtinId="9" hidden="1"/>
    <cellStyle name="Followed Hyperlink" xfId="4054" builtinId="9" hidden="1"/>
    <cellStyle name="Followed Hyperlink" xfId="4056" builtinId="9" hidden="1"/>
    <cellStyle name="Followed Hyperlink" xfId="4058" builtinId="9" hidden="1"/>
    <cellStyle name="Followed Hyperlink" xfId="4060" builtinId="9" hidden="1"/>
    <cellStyle name="Followed Hyperlink" xfId="4062" builtinId="9" hidden="1"/>
    <cellStyle name="Followed Hyperlink" xfId="4064" builtinId="9" hidden="1"/>
    <cellStyle name="Followed Hyperlink" xfId="4066" builtinId="9" hidden="1"/>
    <cellStyle name="Followed Hyperlink" xfId="4068" builtinId="9" hidden="1"/>
    <cellStyle name="Followed Hyperlink" xfId="4070" builtinId="9" hidden="1"/>
    <cellStyle name="Followed Hyperlink" xfId="4072" builtinId="9" hidden="1"/>
    <cellStyle name="Followed Hyperlink" xfId="4074" builtinId="9" hidden="1"/>
    <cellStyle name="Followed Hyperlink" xfId="4076" builtinId="9" hidden="1"/>
    <cellStyle name="Followed Hyperlink" xfId="4078" builtinId="9" hidden="1"/>
    <cellStyle name="Followed Hyperlink" xfId="4080" builtinId="9" hidden="1"/>
    <cellStyle name="Followed Hyperlink" xfId="4082" builtinId="9" hidden="1"/>
    <cellStyle name="Followed Hyperlink" xfId="4084" builtinId="9" hidden="1"/>
    <cellStyle name="Followed Hyperlink" xfId="4086" builtinId="9" hidden="1"/>
    <cellStyle name="Followed Hyperlink" xfId="4088" builtinId="9" hidden="1"/>
    <cellStyle name="Followed Hyperlink" xfId="4090" builtinId="9" hidden="1"/>
    <cellStyle name="Followed Hyperlink" xfId="4092" builtinId="9" hidden="1"/>
    <cellStyle name="Followed Hyperlink" xfId="4094" builtinId="9" hidden="1"/>
    <cellStyle name="Followed Hyperlink" xfId="4096" builtinId="9" hidden="1"/>
    <cellStyle name="Followed Hyperlink" xfId="4098" builtinId="9" hidden="1"/>
    <cellStyle name="Followed Hyperlink" xfId="4100" builtinId="9" hidden="1"/>
    <cellStyle name="Followed Hyperlink" xfId="4102" builtinId="9" hidden="1"/>
    <cellStyle name="Followed Hyperlink" xfId="4104" builtinId="9" hidden="1"/>
    <cellStyle name="Followed Hyperlink" xfId="4106" builtinId="9" hidden="1"/>
    <cellStyle name="Followed Hyperlink" xfId="4108" builtinId="9" hidden="1"/>
    <cellStyle name="Followed Hyperlink" xfId="4110" builtinId="9" hidden="1"/>
    <cellStyle name="Followed Hyperlink" xfId="4112" builtinId="9" hidden="1"/>
    <cellStyle name="Followed Hyperlink" xfId="4114" builtinId="9" hidden="1"/>
    <cellStyle name="Followed Hyperlink" xfId="4116" builtinId="9" hidden="1"/>
    <cellStyle name="Followed Hyperlink" xfId="4118" builtinId="9" hidden="1"/>
    <cellStyle name="Followed Hyperlink" xfId="4120" builtinId="9" hidden="1"/>
    <cellStyle name="Followed Hyperlink" xfId="4122" builtinId="9" hidden="1"/>
    <cellStyle name="Followed Hyperlink" xfId="4124" builtinId="9" hidden="1"/>
    <cellStyle name="Followed Hyperlink" xfId="4126" builtinId="9" hidden="1"/>
    <cellStyle name="Followed Hyperlink" xfId="4128" builtinId="9" hidden="1"/>
    <cellStyle name="Followed Hyperlink" xfId="4130" builtinId="9" hidden="1"/>
    <cellStyle name="Followed Hyperlink" xfId="4132" builtinId="9" hidden="1"/>
    <cellStyle name="Followed Hyperlink" xfId="4134" builtinId="9" hidden="1"/>
    <cellStyle name="Followed Hyperlink" xfId="4136" builtinId="9" hidden="1"/>
    <cellStyle name="Followed Hyperlink" xfId="4138" builtinId="9" hidden="1"/>
    <cellStyle name="Followed Hyperlink" xfId="4140" builtinId="9" hidden="1"/>
    <cellStyle name="Followed Hyperlink" xfId="4142" builtinId="9" hidden="1"/>
    <cellStyle name="Followed Hyperlink" xfId="4144" builtinId="9" hidden="1"/>
    <cellStyle name="Followed Hyperlink" xfId="4146" builtinId="9" hidden="1"/>
    <cellStyle name="Followed Hyperlink" xfId="4148" builtinId="9" hidden="1"/>
    <cellStyle name="Followed Hyperlink" xfId="4150" builtinId="9" hidden="1"/>
    <cellStyle name="Followed Hyperlink" xfId="4152" builtinId="9" hidden="1"/>
    <cellStyle name="Followed Hyperlink" xfId="4154" builtinId="9" hidden="1"/>
    <cellStyle name="Followed Hyperlink" xfId="4156" builtinId="9" hidden="1"/>
    <cellStyle name="Followed Hyperlink" xfId="4158" builtinId="9" hidden="1"/>
    <cellStyle name="Followed Hyperlink" xfId="4160" builtinId="9" hidden="1"/>
    <cellStyle name="Followed Hyperlink" xfId="4162" builtinId="9" hidden="1"/>
    <cellStyle name="Followed Hyperlink" xfId="4164" builtinId="9" hidden="1"/>
    <cellStyle name="Followed Hyperlink" xfId="4166" builtinId="9" hidden="1"/>
    <cellStyle name="Followed Hyperlink" xfId="4168" builtinId="9" hidden="1"/>
    <cellStyle name="Followed Hyperlink" xfId="4170" builtinId="9" hidden="1"/>
    <cellStyle name="Followed Hyperlink" xfId="4172" builtinId="9" hidden="1"/>
    <cellStyle name="Followed Hyperlink" xfId="4174" builtinId="9" hidden="1"/>
    <cellStyle name="Followed Hyperlink" xfId="4176" builtinId="9" hidden="1"/>
    <cellStyle name="Followed Hyperlink" xfId="4178" builtinId="9" hidden="1"/>
    <cellStyle name="Followed Hyperlink" xfId="4180" builtinId="9" hidden="1"/>
    <cellStyle name="Followed Hyperlink" xfId="4182" builtinId="9" hidden="1"/>
    <cellStyle name="Followed Hyperlink" xfId="4184" builtinId="9" hidden="1"/>
    <cellStyle name="Followed Hyperlink" xfId="4186" builtinId="9" hidden="1"/>
    <cellStyle name="Followed Hyperlink" xfId="4188" builtinId="9" hidden="1"/>
    <cellStyle name="Followed Hyperlink" xfId="4190" builtinId="9" hidden="1"/>
    <cellStyle name="Followed Hyperlink" xfId="4192" builtinId="9" hidden="1"/>
    <cellStyle name="Followed Hyperlink" xfId="4194" builtinId="9" hidden="1"/>
    <cellStyle name="Followed Hyperlink" xfId="4196" builtinId="9" hidden="1"/>
    <cellStyle name="Followed Hyperlink" xfId="4198" builtinId="9" hidden="1"/>
    <cellStyle name="Followed Hyperlink" xfId="4200" builtinId="9" hidden="1"/>
    <cellStyle name="Followed Hyperlink" xfId="4202" builtinId="9" hidden="1"/>
    <cellStyle name="Followed Hyperlink" xfId="4204" builtinId="9" hidden="1"/>
    <cellStyle name="Followed Hyperlink" xfId="4206" builtinId="9" hidden="1"/>
    <cellStyle name="Followed Hyperlink" xfId="4208" builtinId="9" hidden="1"/>
    <cellStyle name="Followed Hyperlink" xfId="4210" builtinId="9" hidden="1"/>
    <cellStyle name="Followed Hyperlink" xfId="4212" builtinId="9" hidden="1"/>
    <cellStyle name="Followed Hyperlink" xfId="4214" builtinId="9" hidden="1"/>
    <cellStyle name="Followed Hyperlink" xfId="4216" builtinId="9" hidden="1"/>
    <cellStyle name="Followed Hyperlink" xfId="4218" builtinId="9" hidden="1"/>
    <cellStyle name="Followed Hyperlink" xfId="4220" builtinId="9" hidden="1"/>
    <cellStyle name="Followed Hyperlink" xfId="4222" builtinId="9" hidden="1"/>
    <cellStyle name="Followed Hyperlink" xfId="4224" builtinId="9" hidden="1"/>
    <cellStyle name="Followed Hyperlink" xfId="4226" builtinId="9" hidden="1"/>
    <cellStyle name="Followed Hyperlink" xfId="4228" builtinId="9" hidden="1"/>
    <cellStyle name="Followed Hyperlink" xfId="4230" builtinId="9" hidden="1"/>
    <cellStyle name="Followed Hyperlink" xfId="4232" builtinId="9" hidden="1"/>
    <cellStyle name="Followed Hyperlink" xfId="4234" builtinId="9" hidden="1"/>
    <cellStyle name="Followed Hyperlink" xfId="4236" builtinId="9" hidden="1"/>
    <cellStyle name="Followed Hyperlink" xfId="4238" builtinId="9" hidden="1"/>
    <cellStyle name="Followed Hyperlink" xfId="4240" builtinId="9" hidden="1"/>
    <cellStyle name="Followed Hyperlink" xfId="4242" builtinId="9" hidden="1"/>
    <cellStyle name="Followed Hyperlink" xfId="4244" builtinId="9" hidden="1"/>
    <cellStyle name="Followed Hyperlink" xfId="4246" builtinId="9" hidden="1"/>
    <cellStyle name="Followed Hyperlink" xfId="4248" builtinId="9" hidden="1"/>
    <cellStyle name="Followed Hyperlink" xfId="4250" builtinId="9" hidden="1"/>
    <cellStyle name="Followed Hyperlink" xfId="4252" builtinId="9" hidden="1"/>
    <cellStyle name="Followed Hyperlink" xfId="4254" builtinId="9" hidden="1"/>
    <cellStyle name="Followed Hyperlink" xfId="4256" builtinId="9" hidden="1"/>
    <cellStyle name="Followed Hyperlink" xfId="4258" builtinId="9" hidden="1"/>
    <cellStyle name="Followed Hyperlink" xfId="4260" builtinId="9" hidden="1"/>
    <cellStyle name="Followed Hyperlink" xfId="4262" builtinId="9" hidden="1"/>
    <cellStyle name="Followed Hyperlink" xfId="4264" builtinId="9" hidden="1"/>
    <cellStyle name="Followed Hyperlink" xfId="4266" builtinId="9" hidden="1"/>
    <cellStyle name="Followed Hyperlink" xfId="4268" builtinId="9" hidden="1"/>
    <cellStyle name="Followed Hyperlink" xfId="4270" builtinId="9" hidden="1"/>
    <cellStyle name="Followed Hyperlink" xfId="4272" builtinId="9" hidden="1"/>
    <cellStyle name="Followed Hyperlink" xfId="4274" builtinId="9" hidden="1"/>
    <cellStyle name="Followed Hyperlink" xfId="4276" builtinId="9" hidden="1"/>
    <cellStyle name="Followed Hyperlink" xfId="4278" builtinId="9" hidden="1"/>
    <cellStyle name="Followed Hyperlink" xfId="4280" builtinId="9" hidden="1"/>
    <cellStyle name="Followed Hyperlink" xfId="4282" builtinId="9" hidden="1"/>
    <cellStyle name="Followed Hyperlink" xfId="4284" builtinId="9" hidden="1"/>
    <cellStyle name="Followed Hyperlink" xfId="4286" builtinId="9" hidden="1"/>
    <cellStyle name="Followed Hyperlink" xfId="4288" builtinId="9" hidden="1"/>
    <cellStyle name="Followed Hyperlink" xfId="4290" builtinId="9" hidden="1"/>
    <cellStyle name="Followed Hyperlink" xfId="4292" builtinId="9" hidden="1"/>
    <cellStyle name="Followed Hyperlink" xfId="4294" builtinId="9" hidden="1"/>
    <cellStyle name="Followed Hyperlink" xfId="4296" builtinId="9" hidden="1"/>
    <cellStyle name="Followed Hyperlink" xfId="4298" builtinId="9" hidden="1"/>
    <cellStyle name="Followed Hyperlink" xfId="4300" builtinId="9" hidden="1"/>
    <cellStyle name="Followed Hyperlink" xfId="4302" builtinId="9" hidden="1"/>
    <cellStyle name="Followed Hyperlink" xfId="4304" builtinId="9" hidden="1"/>
    <cellStyle name="Followed Hyperlink" xfId="4306" builtinId="9" hidden="1"/>
    <cellStyle name="Followed Hyperlink" xfId="4308" builtinId="9" hidden="1"/>
    <cellStyle name="Followed Hyperlink" xfId="4310" builtinId="9" hidden="1"/>
    <cellStyle name="Followed Hyperlink" xfId="4312" builtinId="9" hidden="1"/>
    <cellStyle name="Followed Hyperlink" xfId="4314" builtinId="9" hidden="1"/>
    <cellStyle name="Followed Hyperlink" xfId="4316" builtinId="9" hidden="1"/>
    <cellStyle name="Followed Hyperlink" xfId="4318" builtinId="9" hidden="1"/>
    <cellStyle name="Followed Hyperlink" xfId="4320" builtinId="9" hidden="1"/>
    <cellStyle name="Followed Hyperlink" xfId="4322" builtinId="9" hidden="1"/>
    <cellStyle name="Followed Hyperlink" xfId="4324" builtinId="9" hidden="1"/>
    <cellStyle name="Followed Hyperlink" xfId="4326" builtinId="9" hidden="1"/>
    <cellStyle name="Followed Hyperlink" xfId="4328" builtinId="9" hidden="1"/>
    <cellStyle name="Followed Hyperlink" xfId="4330" builtinId="9" hidden="1"/>
    <cellStyle name="Followed Hyperlink" xfId="4332" builtinId="9" hidden="1"/>
    <cellStyle name="Followed Hyperlink" xfId="4334" builtinId="9" hidden="1"/>
    <cellStyle name="Followed Hyperlink" xfId="4336" builtinId="9" hidden="1"/>
    <cellStyle name="Followed Hyperlink" xfId="4338" builtinId="9" hidden="1"/>
    <cellStyle name="Followed Hyperlink" xfId="4340" builtinId="9" hidden="1"/>
    <cellStyle name="Followed Hyperlink" xfId="4342" builtinId="9" hidden="1"/>
    <cellStyle name="Followed Hyperlink" xfId="4344" builtinId="9" hidden="1"/>
    <cellStyle name="Followed Hyperlink" xfId="4346" builtinId="9" hidden="1"/>
    <cellStyle name="Followed Hyperlink" xfId="4348" builtinId="9" hidden="1"/>
    <cellStyle name="Followed Hyperlink" xfId="4350" builtinId="9" hidden="1"/>
    <cellStyle name="Followed Hyperlink" xfId="4352" builtinId="9" hidden="1"/>
    <cellStyle name="Followed Hyperlink" xfId="4354" builtinId="9" hidden="1"/>
    <cellStyle name="Followed Hyperlink" xfId="4356" builtinId="9" hidden="1"/>
    <cellStyle name="Followed Hyperlink" xfId="4358" builtinId="9" hidden="1"/>
    <cellStyle name="Followed Hyperlink" xfId="4360" builtinId="9" hidden="1"/>
    <cellStyle name="Followed Hyperlink" xfId="4362" builtinId="9" hidden="1"/>
    <cellStyle name="Followed Hyperlink" xfId="4364" builtinId="9" hidden="1"/>
    <cellStyle name="Followed Hyperlink" xfId="4366" builtinId="9" hidden="1"/>
    <cellStyle name="Followed Hyperlink" xfId="4368" builtinId="9" hidden="1"/>
    <cellStyle name="Followed Hyperlink" xfId="4370" builtinId="9" hidden="1"/>
    <cellStyle name="Followed Hyperlink" xfId="4372" builtinId="9" hidden="1"/>
    <cellStyle name="Followed Hyperlink" xfId="4374" builtinId="9" hidden="1"/>
    <cellStyle name="Followed Hyperlink" xfId="4376" builtinId="9" hidden="1"/>
    <cellStyle name="Followed Hyperlink" xfId="4378" builtinId="9" hidden="1"/>
    <cellStyle name="Followed Hyperlink" xfId="4380" builtinId="9" hidden="1"/>
    <cellStyle name="Followed Hyperlink" xfId="4382" builtinId="9" hidden="1"/>
    <cellStyle name="Followed Hyperlink" xfId="4384" builtinId="9" hidden="1"/>
    <cellStyle name="Followed Hyperlink" xfId="4386" builtinId="9" hidden="1"/>
    <cellStyle name="Followed Hyperlink" xfId="4388" builtinId="9" hidden="1"/>
    <cellStyle name="Followed Hyperlink" xfId="4390" builtinId="9" hidden="1"/>
    <cellStyle name="Followed Hyperlink" xfId="4392" builtinId="9" hidden="1"/>
    <cellStyle name="Followed Hyperlink" xfId="4394" builtinId="9" hidden="1"/>
    <cellStyle name="Followed Hyperlink" xfId="4396" builtinId="9" hidden="1"/>
    <cellStyle name="Followed Hyperlink" xfId="4398" builtinId="9" hidden="1"/>
    <cellStyle name="Followed Hyperlink" xfId="4400" builtinId="9" hidden="1"/>
    <cellStyle name="Followed Hyperlink" xfId="4402" builtinId="9" hidden="1"/>
    <cellStyle name="Followed Hyperlink" xfId="4404" builtinId="9" hidden="1"/>
    <cellStyle name="Followed Hyperlink" xfId="4406" builtinId="9" hidden="1"/>
    <cellStyle name="Followed Hyperlink" xfId="4408" builtinId="9" hidden="1"/>
    <cellStyle name="Followed Hyperlink" xfId="4410" builtinId="9" hidden="1"/>
    <cellStyle name="Followed Hyperlink" xfId="4412" builtinId="9" hidden="1"/>
    <cellStyle name="Followed Hyperlink" xfId="4414" builtinId="9" hidden="1"/>
    <cellStyle name="Followed Hyperlink" xfId="4417" builtinId="9" hidden="1"/>
    <cellStyle name="Followed Hyperlink" xfId="4419" builtinId="9" hidden="1"/>
    <cellStyle name="Followed Hyperlink" xfId="4421" builtinId="9" hidden="1"/>
    <cellStyle name="Followed Hyperlink" xfId="4423" builtinId="9" hidden="1"/>
    <cellStyle name="Followed Hyperlink" xfId="4425" builtinId="9" hidden="1"/>
    <cellStyle name="Followed Hyperlink" xfId="4427" builtinId="9" hidden="1"/>
    <cellStyle name="Followed Hyperlink" xfId="4429" builtinId="9" hidden="1"/>
    <cellStyle name="Followed Hyperlink" xfId="4431" builtinId="9" hidden="1"/>
    <cellStyle name="Followed Hyperlink" xfId="4433" builtinId="9" hidden="1"/>
    <cellStyle name="Followed Hyperlink" xfId="4435" builtinId="9" hidden="1"/>
    <cellStyle name="Followed Hyperlink" xfId="4437" builtinId="9" hidden="1"/>
    <cellStyle name="Followed Hyperlink" xfId="4439" builtinId="9" hidden="1"/>
    <cellStyle name="Followed Hyperlink" xfId="4441" builtinId="9" hidden="1"/>
    <cellStyle name="Followed Hyperlink" xfId="4443" builtinId="9" hidden="1"/>
    <cellStyle name="Followed Hyperlink" xfId="4445" builtinId="9" hidden="1"/>
    <cellStyle name="Followed Hyperlink" xfId="4447" builtinId="9" hidden="1"/>
    <cellStyle name="Followed Hyperlink" xfId="4449" builtinId="9" hidden="1"/>
    <cellStyle name="Followed Hyperlink" xfId="4451" builtinId="9" hidden="1"/>
    <cellStyle name="Followed Hyperlink" xfId="4453" builtinId="9" hidden="1"/>
    <cellStyle name="Followed Hyperlink" xfId="4455" builtinId="9" hidden="1"/>
    <cellStyle name="Followed Hyperlink" xfId="4457" builtinId="9" hidden="1"/>
    <cellStyle name="Followed Hyperlink" xfId="4459" builtinId="9" hidden="1"/>
    <cellStyle name="Followed Hyperlink" xfId="4461" builtinId="9" hidden="1"/>
    <cellStyle name="Followed Hyperlink" xfId="4463" builtinId="9" hidden="1"/>
    <cellStyle name="Followed Hyperlink" xfId="4465" builtinId="9" hidden="1"/>
    <cellStyle name="Followed Hyperlink" xfId="4467" builtinId="9" hidden="1"/>
    <cellStyle name="Followed Hyperlink" xfId="4469" builtinId="9" hidden="1"/>
    <cellStyle name="Followed Hyperlink" xfId="4471" builtinId="9" hidden="1"/>
    <cellStyle name="Followed Hyperlink" xfId="4473" builtinId="9" hidden="1"/>
    <cellStyle name="Followed Hyperlink" xfId="4475" builtinId="9" hidden="1"/>
    <cellStyle name="Followed Hyperlink" xfId="4477" builtinId="9" hidden="1"/>
    <cellStyle name="Followed Hyperlink" xfId="4479" builtinId="9" hidden="1"/>
    <cellStyle name="Followed Hyperlink" xfId="4481" builtinId="9" hidden="1"/>
    <cellStyle name="Followed Hyperlink" xfId="4483" builtinId="9" hidden="1"/>
    <cellStyle name="Followed Hyperlink" xfId="4485" builtinId="9" hidden="1"/>
    <cellStyle name="Followed Hyperlink" xfId="4487" builtinId="9" hidden="1"/>
    <cellStyle name="Followed Hyperlink" xfId="4489" builtinId="9" hidden="1"/>
    <cellStyle name="Followed Hyperlink" xfId="4491" builtinId="9" hidden="1"/>
    <cellStyle name="Followed Hyperlink" xfId="4493" builtinId="9" hidden="1"/>
    <cellStyle name="Followed Hyperlink" xfId="4495" builtinId="9" hidden="1"/>
    <cellStyle name="Followed Hyperlink" xfId="4497" builtinId="9" hidden="1"/>
    <cellStyle name="Followed Hyperlink" xfId="4499" builtinId="9" hidden="1"/>
    <cellStyle name="Followed Hyperlink" xfId="4501" builtinId="9" hidden="1"/>
    <cellStyle name="Followed Hyperlink" xfId="4503" builtinId="9" hidden="1"/>
    <cellStyle name="Followed Hyperlink" xfId="4505" builtinId="9" hidden="1"/>
    <cellStyle name="Followed Hyperlink" xfId="4507" builtinId="9" hidden="1"/>
    <cellStyle name="Followed Hyperlink" xfId="4509" builtinId="9" hidden="1"/>
    <cellStyle name="Followed Hyperlink" xfId="4511" builtinId="9" hidden="1"/>
    <cellStyle name="Followed Hyperlink" xfId="4513" builtinId="9" hidden="1"/>
    <cellStyle name="Followed Hyperlink" xfId="4515" builtinId="9" hidden="1"/>
    <cellStyle name="Followed Hyperlink" xfId="4517" builtinId="9" hidden="1"/>
    <cellStyle name="Followed Hyperlink" xfId="4519" builtinId="9" hidden="1"/>
    <cellStyle name="Followed Hyperlink" xfId="4521" builtinId="9" hidden="1"/>
    <cellStyle name="Followed Hyperlink" xfId="4523" builtinId="9" hidden="1"/>
    <cellStyle name="Followed Hyperlink" xfId="4525" builtinId="9" hidden="1"/>
    <cellStyle name="Followed Hyperlink" xfId="4527" builtinId="9" hidden="1"/>
    <cellStyle name="Followed Hyperlink" xfId="4529" builtinId="9" hidden="1"/>
    <cellStyle name="Followed Hyperlink" xfId="4531" builtinId="9" hidden="1"/>
    <cellStyle name="Followed Hyperlink" xfId="4533" builtinId="9" hidden="1"/>
    <cellStyle name="Followed Hyperlink" xfId="4535" builtinId="9" hidden="1"/>
    <cellStyle name="Followed Hyperlink" xfId="4537" builtinId="9" hidden="1"/>
    <cellStyle name="Followed Hyperlink" xfId="4539" builtinId="9" hidden="1"/>
    <cellStyle name="Followed Hyperlink" xfId="4541" builtinId="9" hidden="1"/>
    <cellStyle name="Followed Hyperlink" xfId="4543" builtinId="9" hidden="1"/>
    <cellStyle name="Followed Hyperlink" xfId="4545" builtinId="9" hidden="1"/>
    <cellStyle name="Followed Hyperlink" xfId="4547" builtinId="9" hidden="1"/>
    <cellStyle name="Followed Hyperlink" xfId="4549" builtinId="9" hidden="1"/>
    <cellStyle name="Followed Hyperlink" xfId="4551" builtinId="9" hidden="1"/>
    <cellStyle name="Followed Hyperlink" xfId="4553" builtinId="9" hidden="1"/>
    <cellStyle name="Followed Hyperlink" xfId="4555" builtinId="9" hidden="1"/>
    <cellStyle name="Followed Hyperlink" xfId="4557" builtinId="9" hidden="1"/>
    <cellStyle name="Followed Hyperlink" xfId="4559" builtinId="9" hidden="1"/>
    <cellStyle name="Followed Hyperlink" xfId="4561" builtinId="9" hidden="1"/>
    <cellStyle name="Followed Hyperlink" xfId="4563" builtinId="9" hidden="1"/>
    <cellStyle name="Followed Hyperlink" xfId="4565" builtinId="9" hidden="1"/>
    <cellStyle name="Followed Hyperlink" xfId="4567" builtinId="9" hidden="1"/>
    <cellStyle name="Followed Hyperlink" xfId="4569" builtinId="9" hidden="1"/>
    <cellStyle name="Followed Hyperlink" xfId="4571" builtinId="9" hidden="1"/>
    <cellStyle name="Followed Hyperlink" xfId="4573" builtinId="9" hidden="1"/>
    <cellStyle name="Followed Hyperlink" xfId="4575" builtinId="9" hidden="1"/>
    <cellStyle name="Followed Hyperlink" xfId="4577" builtinId="9" hidden="1"/>
    <cellStyle name="Followed Hyperlink" xfId="4579" builtinId="9" hidden="1"/>
    <cellStyle name="Followed Hyperlink" xfId="4581" builtinId="9" hidden="1"/>
    <cellStyle name="Followed Hyperlink" xfId="4583" builtinId="9" hidden="1"/>
    <cellStyle name="Followed Hyperlink" xfId="4585" builtinId="9" hidden="1"/>
    <cellStyle name="Followed Hyperlink" xfId="4587" builtinId="9" hidden="1"/>
    <cellStyle name="Followed Hyperlink" xfId="4589" builtinId="9" hidden="1"/>
    <cellStyle name="Followed Hyperlink" xfId="4591" builtinId="9" hidden="1"/>
    <cellStyle name="Followed Hyperlink" xfId="4593" builtinId="9" hidden="1"/>
    <cellStyle name="Followed Hyperlink" xfId="4595" builtinId="9" hidden="1"/>
    <cellStyle name="Followed Hyperlink" xfId="4597" builtinId="9" hidden="1"/>
    <cellStyle name="Followed Hyperlink" xfId="4599" builtinId="9" hidden="1"/>
    <cellStyle name="Followed Hyperlink" xfId="4601" builtinId="9" hidden="1"/>
    <cellStyle name="Followed Hyperlink" xfId="4603" builtinId="9" hidden="1"/>
    <cellStyle name="Followed Hyperlink" xfId="4605" builtinId="9" hidden="1"/>
    <cellStyle name="Followed Hyperlink" xfId="4607" builtinId="9" hidden="1"/>
    <cellStyle name="Followed Hyperlink" xfId="4609" builtinId="9" hidden="1"/>
    <cellStyle name="Followed Hyperlink" xfId="4611" builtinId="9" hidden="1"/>
    <cellStyle name="Followed Hyperlink" xfId="4613" builtinId="9" hidden="1"/>
    <cellStyle name="Followed Hyperlink" xfId="4615" builtinId="9" hidden="1"/>
    <cellStyle name="Followed Hyperlink" xfId="4617" builtinId="9" hidden="1"/>
    <cellStyle name="Followed Hyperlink" xfId="4619" builtinId="9" hidden="1"/>
    <cellStyle name="Followed Hyperlink" xfId="4621" builtinId="9" hidden="1"/>
    <cellStyle name="Followed Hyperlink" xfId="4623" builtinId="9" hidden="1"/>
    <cellStyle name="Followed Hyperlink" xfId="4625" builtinId="9" hidden="1"/>
    <cellStyle name="Followed Hyperlink" xfId="4627" builtinId="9" hidden="1"/>
    <cellStyle name="Followed Hyperlink" xfId="4629" builtinId="9" hidden="1"/>
    <cellStyle name="Followed Hyperlink" xfId="4631" builtinId="9" hidden="1"/>
    <cellStyle name="Followed Hyperlink" xfId="4633" builtinId="9" hidden="1"/>
    <cellStyle name="Followed Hyperlink" xfId="4635" builtinId="9" hidden="1"/>
    <cellStyle name="Followed Hyperlink" xfId="4637" builtinId="9" hidden="1"/>
    <cellStyle name="Followed Hyperlink" xfId="4639" builtinId="9" hidden="1"/>
    <cellStyle name="Followed Hyperlink" xfId="4641" builtinId="9" hidden="1"/>
    <cellStyle name="Followed Hyperlink" xfId="4643" builtinId="9" hidden="1"/>
    <cellStyle name="Followed Hyperlink" xfId="4645" builtinId="9" hidden="1"/>
    <cellStyle name="Followed Hyperlink" xfId="4647" builtinId="9" hidden="1"/>
    <cellStyle name="Followed Hyperlink" xfId="4649" builtinId="9" hidden="1"/>
    <cellStyle name="Followed Hyperlink" xfId="4651" builtinId="9" hidden="1"/>
    <cellStyle name="Followed Hyperlink" xfId="4653" builtinId="9" hidden="1"/>
    <cellStyle name="Followed Hyperlink" xfId="4655" builtinId="9" hidden="1"/>
    <cellStyle name="Followed Hyperlink" xfId="4657" builtinId="9" hidden="1"/>
    <cellStyle name="Followed Hyperlink" xfId="4659" builtinId="9" hidden="1"/>
    <cellStyle name="Followed Hyperlink" xfId="4661" builtinId="9" hidden="1"/>
    <cellStyle name="Followed Hyperlink" xfId="4663" builtinId="9" hidden="1"/>
    <cellStyle name="Followed Hyperlink" xfId="4665" builtinId="9" hidden="1"/>
    <cellStyle name="Followed Hyperlink" xfId="4667" builtinId="9" hidden="1"/>
    <cellStyle name="Followed Hyperlink" xfId="4669" builtinId="9" hidden="1"/>
    <cellStyle name="Followed Hyperlink" xfId="4671" builtinId="9" hidden="1"/>
    <cellStyle name="Followed Hyperlink" xfId="4673" builtinId="9" hidden="1"/>
    <cellStyle name="Followed Hyperlink" xfId="4675" builtinId="9" hidden="1"/>
    <cellStyle name="Followed Hyperlink" xfId="4677" builtinId="9" hidden="1"/>
    <cellStyle name="Followed Hyperlink" xfId="4679" builtinId="9" hidden="1"/>
    <cellStyle name="Followed Hyperlink" xfId="4681" builtinId="9" hidden="1"/>
    <cellStyle name="Followed Hyperlink" xfId="4683" builtinId="9" hidden="1"/>
    <cellStyle name="Followed Hyperlink" xfId="4685" builtinId="9" hidden="1"/>
    <cellStyle name="Followed Hyperlink" xfId="4687" builtinId="9" hidden="1"/>
    <cellStyle name="Followed Hyperlink" xfId="4689" builtinId="9" hidden="1"/>
    <cellStyle name="Followed Hyperlink" xfId="4691" builtinId="9" hidden="1"/>
    <cellStyle name="Followed Hyperlink" xfId="4693" builtinId="9" hidden="1"/>
    <cellStyle name="Followed Hyperlink" xfId="4695" builtinId="9" hidden="1"/>
    <cellStyle name="Followed Hyperlink" xfId="4697" builtinId="9" hidden="1"/>
    <cellStyle name="Followed Hyperlink" xfId="4699" builtinId="9" hidden="1"/>
    <cellStyle name="Followed Hyperlink" xfId="4701" builtinId="9" hidden="1"/>
    <cellStyle name="Followed Hyperlink" xfId="4703" builtinId="9" hidden="1"/>
    <cellStyle name="Followed Hyperlink" xfId="4705" builtinId="9" hidden="1"/>
    <cellStyle name="Followed Hyperlink" xfId="4707" builtinId="9" hidden="1"/>
    <cellStyle name="Followed Hyperlink" xfId="4709" builtinId="9" hidden="1"/>
    <cellStyle name="Followed Hyperlink" xfId="4711" builtinId="9" hidden="1"/>
    <cellStyle name="Followed Hyperlink" xfId="4713" builtinId="9" hidden="1"/>
    <cellStyle name="Followed Hyperlink" xfId="4715" builtinId="9" hidden="1"/>
    <cellStyle name="Followed Hyperlink" xfId="4717" builtinId="9" hidden="1"/>
    <cellStyle name="Followed Hyperlink" xfId="4719" builtinId="9" hidden="1"/>
    <cellStyle name="Followed Hyperlink" xfId="4721" builtinId="9" hidden="1"/>
    <cellStyle name="Followed Hyperlink" xfId="4723" builtinId="9" hidden="1"/>
    <cellStyle name="Followed Hyperlink" xfId="4725" builtinId="9" hidden="1"/>
    <cellStyle name="Followed Hyperlink" xfId="4727" builtinId="9" hidden="1"/>
    <cellStyle name="Followed Hyperlink" xfId="4729" builtinId="9" hidden="1"/>
    <cellStyle name="Followed Hyperlink" xfId="4731" builtinId="9" hidden="1"/>
    <cellStyle name="Followed Hyperlink" xfId="4733" builtinId="9" hidden="1"/>
    <cellStyle name="Followed Hyperlink" xfId="4735" builtinId="9" hidden="1"/>
    <cellStyle name="Followed Hyperlink" xfId="4737" builtinId="9" hidden="1"/>
    <cellStyle name="Followed Hyperlink" xfId="4739" builtinId="9" hidden="1"/>
    <cellStyle name="Followed Hyperlink" xfId="4741" builtinId="9" hidden="1"/>
    <cellStyle name="Followed Hyperlink" xfId="4743" builtinId="9" hidden="1"/>
    <cellStyle name="Followed Hyperlink" xfId="4745" builtinId="9" hidden="1"/>
    <cellStyle name="Followed Hyperlink" xfId="4747" builtinId="9" hidden="1"/>
    <cellStyle name="Followed Hyperlink" xfId="4749" builtinId="9" hidden="1"/>
    <cellStyle name="Followed Hyperlink" xfId="4751" builtinId="9" hidden="1"/>
    <cellStyle name="Followed Hyperlink" xfId="4753" builtinId="9" hidden="1"/>
    <cellStyle name="Followed Hyperlink" xfId="4755" builtinId="9" hidden="1"/>
    <cellStyle name="Followed Hyperlink" xfId="4757" builtinId="9" hidden="1"/>
    <cellStyle name="Followed Hyperlink" xfId="4759" builtinId="9" hidden="1"/>
    <cellStyle name="Followed Hyperlink" xfId="4761" builtinId="9" hidden="1"/>
    <cellStyle name="Followed Hyperlink" xfId="4763" builtinId="9" hidden="1"/>
    <cellStyle name="Followed Hyperlink" xfId="4765" builtinId="9" hidden="1"/>
    <cellStyle name="Followed Hyperlink" xfId="4767" builtinId="9" hidden="1"/>
    <cellStyle name="Followed Hyperlink" xfId="4769" builtinId="9" hidden="1"/>
    <cellStyle name="Followed Hyperlink" xfId="4771" builtinId="9" hidden="1"/>
    <cellStyle name="Followed Hyperlink" xfId="4773" builtinId="9" hidden="1"/>
    <cellStyle name="Followed Hyperlink" xfId="4775" builtinId="9" hidden="1"/>
    <cellStyle name="Followed Hyperlink" xfId="4777" builtinId="9" hidden="1"/>
    <cellStyle name="Followed Hyperlink" xfId="4779" builtinId="9" hidden="1"/>
    <cellStyle name="Followed Hyperlink" xfId="4781" builtinId="9" hidden="1"/>
    <cellStyle name="Followed Hyperlink" xfId="4783" builtinId="9" hidden="1"/>
    <cellStyle name="Followed Hyperlink" xfId="4785" builtinId="9" hidden="1"/>
    <cellStyle name="Followed Hyperlink" xfId="4787" builtinId="9" hidden="1"/>
    <cellStyle name="Followed Hyperlink" xfId="4789" builtinId="9" hidden="1"/>
    <cellStyle name="Followed Hyperlink" xfId="4791" builtinId="9" hidden="1"/>
    <cellStyle name="Followed Hyperlink" xfId="4793" builtinId="9" hidden="1"/>
    <cellStyle name="Followed Hyperlink" xfId="4795" builtinId="9" hidden="1"/>
    <cellStyle name="Followed Hyperlink" xfId="4797" builtinId="9" hidden="1"/>
    <cellStyle name="Followed Hyperlink" xfId="4799" builtinId="9" hidden="1"/>
    <cellStyle name="Followed Hyperlink" xfId="4801" builtinId="9" hidden="1"/>
    <cellStyle name="Followed Hyperlink" xfId="4803" builtinId="9" hidden="1"/>
    <cellStyle name="Followed Hyperlink" xfId="4805" builtinId="9" hidden="1"/>
    <cellStyle name="Followed Hyperlink" xfId="4807" builtinId="9" hidden="1"/>
    <cellStyle name="Followed Hyperlink" xfId="4809" builtinId="9" hidden="1"/>
    <cellStyle name="Followed Hyperlink" xfId="4811" builtinId="9" hidden="1"/>
    <cellStyle name="Followed Hyperlink" xfId="4813" builtinId="9" hidden="1"/>
    <cellStyle name="Followed Hyperlink" xfId="4815" builtinId="9" hidden="1"/>
    <cellStyle name="Followed Hyperlink" xfId="4817" builtinId="9" hidden="1"/>
    <cellStyle name="Followed Hyperlink" xfId="4819" builtinId="9" hidden="1"/>
    <cellStyle name="Followed Hyperlink" xfId="4821" builtinId="9" hidden="1"/>
    <cellStyle name="Followed Hyperlink" xfId="4823" builtinId="9" hidden="1"/>
    <cellStyle name="Followed Hyperlink" xfId="4825" builtinId="9" hidden="1"/>
    <cellStyle name="Followed Hyperlink" xfId="4827" builtinId="9" hidden="1"/>
    <cellStyle name="Followed Hyperlink" xfId="4829" builtinId="9" hidden="1"/>
    <cellStyle name="Followed Hyperlink" xfId="4831" builtinId="9" hidden="1"/>
    <cellStyle name="Followed Hyperlink" xfId="4833" builtinId="9" hidden="1"/>
    <cellStyle name="Followed Hyperlink" xfId="4835" builtinId="9" hidden="1"/>
    <cellStyle name="Followed Hyperlink" xfId="4837" builtinId="9" hidden="1"/>
    <cellStyle name="Followed Hyperlink" xfId="4839" builtinId="9" hidden="1"/>
    <cellStyle name="Followed Hyperlink" xfId="4841" builtinId="9" hidden="1"/>
    <cellStyle name="Followed Hyperlink" xfId="4843" builtinId="9" hidden="1"/>
    <cellStyle name="Followed Hyperlink" xfId="4845" builtinId="9" hidden="1"/>
    <cellStyle name="Followed Hyperlink" xfId="4847" builtinId="9" hidden="1"/>
    <cellStyle name="Followed Hyperlink" xfId="4849" builtinId="9" hidden="1"/>
    <cellStyle name="Followed Hyperlink" xfId="4851" builtinId="9" hidden="1"/>
    <cellStyle name="Followed Hyperlink" xfId="4853" builtinId="9" hidden="1"/>
    <cellStyle name="Followed Hyperlink" xfId="4855" builtinId="9" hidden="1"/>
    <cellStyle name="Followed Hyperlink" xfId="4857" builtinId="9" hidden="1"/>
    <cellStyle name="Followed Hyperlink" xfId="4859" builtinId="9" hidden="1"/>
    <cellStyle name="Followed Hyperlink" xfId="4861" builtinId="9" hidden="1"/>
    <cellStyle name="Followed Hyperlink" xfId="4863" builtinId="9" hidden="1"/>
    <cellStyle name="Followed Hyperlink" xfId="4865" builtinId="9" hidden="1"/>
    <cellStyle name="Followed Hyperlink" xfId="4867" builtinId="9" hidden="1"/>
    <cellStyle name="Followed Hyperlink" xfId="4869" builtinId="9" hidden="1"/>
    <cellStyle name="Followed Hyperlink" xfId="4871" builtinId="9" hidden="1"/>
    <cellStyle name="Followed Hyperlink" xfId="4873" builtinId="9" hidden="1"/>
    <cellStyle name="Followed Hyperlink" xfId="4875" builtinId="9" hidden="1"/>
    <cellStyle name="Followed Hyperlink" xfId="4877" builtinId="9" hidden="1"/>
    <cellStyle name="Followed Hyperlink" xfId="4879" builtinId="9" hidden="1"/>
    <cellStyle name="Followed Hyperlink" xfId="4881" builtinId="9" hidden="1"/>
    <cellStyle name="Followed Hyperlink" xfId="4883" builtinId="9" hidden="1"/>
    <cellStyle name="Followed Hyperlink" xfId="4885" builtinId="9" hidden="1"/>
    <cellStyle name="Followed Hyperlink" xfId="4887" builtinId="9" hidden="1"/>
    <cellStyle name="Followed Hyperlink" xfId="4889" builtinId="9" hidden="1"/>
    <cellStyle name="Followed Hyperlink" xfId="4891" builtinId="9" hidden="1"/>
    <cellStyle name="Followed Hyperlink" xfId="4893" builtinId="9" hidden="1"/>
    <cellStyle name="Followed Hyperlink" xfId="4895" builtinId="9" hidden="1"/>
    <cellStyle name="Followed Hyperlink" xfId="4897" builtinId="9" hidden="1"/>
    <cellStyle name="Followed Hyperlink" xfId="4899" builtinId="9" hidden="1"/>
    <cellStyle name="Followed Hyperlink" xfId="4901" builtinId="9" hidden="1"/>
    <cellStyle name="Followed Hyperlink" xfId="4903" builtinId="9" hidden="1"/>
    <cellStyle name="Followed Hyperlink" xfId="4906" builtinId="9" hidden="1"/>
    <cellStyle name="Followed Hyperlink" xfId="4908" builtinId="9" hidden="1"/>
    <cellStyle name="Followed Hyperlink" xfId="4910" builtinId="9" hidden="1"/>
    <cellStyle name="Followed Hyperlink" xfId="4912" builtinId="9" hidden="1"/>
    <cellStyle name="Followed Hyperlink" xfId="4914" builtinId="9" hidden="1"/>
    <cellStyle name="Followed Hyperlink" xfId="4916" builtinId="9" hidden="1"/>
    <cellStyle name="Followed Hyperlink" xfId="4918" builtinId="9" hidden="1"/>
    <cellStyle name="Followed Hyperlink" xfId="4920" builtinId="9" hidden="1"/>
    <cellStyle name="Followed Hyperlink" xfId="4922" builtinId="9" hidden="1"/>
    <cellStyle name="Followed Hyperlink" xfId="4924" builtinId="9" hidden="1"/>
    <cellStyle name="Followed Hyperlink" xfId="4926" builtinId="9" hidden="1"/>
    <cellStyle name="Followed Hyperlink" xfId="4928" builtinId="9" hidden="1"/>
    <cellStyle name="Followed Hyperlink" xfId="4930" builtinId="9" hidden="1"/>
    <cellStyle name="Followed Hyperlink" xfId="4932" builtinId="9" hidden="1"/>
    <cellStyle name="Followed Hyperlink" xfId="4934" builtinId="9" hidden="1"/>
    <cellStyle name="Followed Hyperlink" xfId="4936" builtinId="9" hidden="1"/>
    <cellStyle name="Followed Hyperlink" xfId="4938" builtinId="9" hidden="1"/>
    <cellStyle name="Followed Hyperlink" xfId="4940" builtinId="9" hidden="1"/>
    <cellStyle name="Followed Hyperlink" xfId="4942" builtinId="9" hidden="1"/>
    <cellStyle name="Followed Hyperlink" xfId="4944" builtinId="9" hidden="1"/>
    <cellStyle name="Followed Hyperlink" xfId="4946" builtinId="9" hidden="1"/>
    <cellStyle name="Followed Hyperlink" xfId="4948" builtinId="9" hidden="1"/>
    <cellStyle name="Followed Hyperlink" xfId="4950" builtinId="9" hidden="1"/>
    <cellStyle name="Followed Hyperlink" xfId="4952" builtinId="9" hidden="1"/>
    <cellStyle name="Followed Hyperlink" xfId="4954" builtinId="9" hidden="1"/>
    <cellStyle name="Followed Hyperlink" xfId="4956" builtinId="9" hidden="1"/>
    <cellStyle name="Followed Hyperlink" xfId="4958" builtinId="9" hidden="1"/>
    <cellStyle name="Followed Hyperlink" xfId="4960" builtinId="9" hidden="1"/>
    <cellStyle name="Followed Hyperlink" xfId="4962" builtinId="9" hidden="1"/>
    <cellStyle name="Followed Hyperlink" xfId="4964" builtinId="9" hidden="1"/>
    <cellStyle name="Followed Hyperlink" xfId="4966" builtinId="9" hidden="1"/>
    <cellStyle name="Followed Hyperlink" xfId="4968" builtinId="9" hidden="1"/>
    <cellStyle name="Followed Hyperlink" xfId="4970" builtinId="9" hidden="1"/>
    <cellStyle name="Followed Hyperlink" xfId="4972" builtinId="9" hidden="1"/>
    <cellStyle name="Followed Hyperlink" xfId="4974" builtinId="9" hidden="1"/>
    <cellStyle name="Followed Hyperlink" xfId="4976" builtinId="9" hidden="1"/>
    <cellStyle name="Followed Hyperlink" xfId="4978" builtinId="9" hidden="1"/>
    <cellStyle name="Followed Hyperlink" xfId="4980" builtinId="9" hidden="1"/>
    <cellStyle name="Followed Hyperlink" xfId="4982" builtinId="9" hidden="1"/>
    <cellStyle name="Followed Hyperlink" xfId="4984" builtinId="9" hidden="1"/>
    <cellStyle name="Followed Hyperlink" xfId="4986" builtinId="9" hidden="1"/>
    <cellStyle name="Followed Hyperlink" xfId="4988" builtinId="9" hidden="1"/>
    <cellStyle name="Followed Hyperlink" xfId="4990" builtinId="9" hidden="1"/>
    <cellStyle name="Followed Hyperlink" xfId="4992" builtinId="9" hidden="1"/>
    <cellStyle name="Followed Hyperlink" xfId="4994" builtinId="9" hidden="1"/>
    <cellStyle name="Followed Hyperlink" xfId="4996" builtinId="9" hidden="1"/>
    <cellStyle name="Followed Hyperlink" xfId="4998" builtinId="9" hidden="1"/>
    <cellStyle name="Followed Hyperlink" xfId="5000" builtinId="9" hidden="1"/>
    <cellStyle name="Followed Hyperlink" xfId="5002" builtinId="9" hidden="1"/>
    <cellStyle name="Followed Hyperlink" xfId="5004" builtinId="9" hidden="1"/>
    <cellStyle name="Followed Hyperlink" xfId="5006" builtinId="9" hidden="1"/>
    <cellStyle name="Followed Hyperlink" xfId="5008" builtinId="9" hidden="1"/>
    <cellStyle name="Followed Hyperlink" xfId="5010" builtinId="9" hidden="1"/>
    <cellStyle name="Followed Hyperlink" xfId="5012" builtinId="9" hidden="1"/>
    <cellStyle name="Followed Hyperlink" xfId="5014" builtinId="9" hidden="1"/>
    <cellStyle name="Followed Hyperlink" xfId="5016" builtinId="9" hidden="1"/>
    <cellStyle name="Followed Hyperlink" xfId="5018" builtinId="9" hidden="1"/>
    <cellStyle name="Followed Hyperlink" xfId="5020" builtinId="9" hidden="1"/>
    <cellStyle name="Followed Hyperlink" xfId="5022" builtinId="9" hidden="1"/>
    <cellStyle name="Followed Hyperlink" xfId="5024" builtinId="9" hidden="1"/>
    <cellStyle name="Followed Hyperlink" xfId="5026" builtinId="9" hidden="1"/>
    <cellStyle name="Followed Hyperlink" xfId="5028" builtinId="9" hidden="1"/>
    <cellStyle name="Followed Hyperlink" xfId="5030" builtinId="9" hidden="1"/>
    <cellStyle name="Followed Hyperlink" xfId="5032" builtinId="9" hidden="1"/>
    <cellStyle name="Followed Hyperlink" xfId="5034" builtinId="9" hidden="1"/>
    <cellStyle name="Followed Hyperlink" xfId="5036" builtinId="9" hidden="1"/>
    <cellStyle name="Followed Hyperlink" xfId="5038" builtinId="9" hidden="1"/>
    <cellStyle name="Followed Hyperlink" xfId="5040" builtinId="9" hidden="1"/>
    <cellStyle name="Followed Hyperlink" xfId="5042" builtinId="9" hidden="1"/>
    <cellStyle name="Followed Hyperlink" xfId="5044" builtinId="9" hidden="1"/>
    <cellStyle name="Followed Hyperlink" xfId="5046" builtinId="9" hidden="1"/>
    <cellStyle name="Followed Hyperlink" xfId="5048" builtinId="9" hidden="1"/>
    <cellStyle name="Followed Hyperlink" xfId="5050" builtinId="9" hidden="1"/>
    <cellStyle name="Followed Hyperlink" xfId="5052" builtinId="9" hidden="1"/>
    <cellStyle name="Followed Hyperlink" xfId="5054" builtinId="9" hidden="1"/>
    <cellStyle name="Followed Hyperlink" xfId="5056" builtinId="9" hidden="1"/>
    <cellStyle name="Followed Hyperlink" xfId="5058" builtinId="9" hidden="1"/>
    <cellStyle name="Followed Hyperlink" xfId="5060" builtinId="9" hidden="1"/>
    <cellStyle name="Followed Hyperlink" xfId="5063" builtinId="9" hidden="1"/>
    <cellStyle name="Followed Hyperlink" xfId="5065" builtinId="9" hidden="1"/>
    <cellStyle name="Followed Hyperlink" xfId="5067" builtinId="9" hidden="1"/>
    <cellStyle name="Followed Hyperlink" xfId="5069" builtinId="9" hidden="1"/>
    <cellStyle name="Followed Hyperlink" xfId="5071" builtinId="9" hidden="1"/>
    <cellStyle name="Followed Hyperlink" xfId="5073" builtinId="9" hidden="1"/>
    <cellStyle name="Followed Hyperlink" xfId="5075" builtinId="9" hidden="1"/>
    <cellStyle name="Followed Hyperlink" xfId="5077" builtinId="9" hidden="1"/>
    <cellStyle name="Followed Hyperlink" xfId="5079" builtinId="9" hidden="1"/>
    <cellStyle name="Followed Hyperlink" xfId="5081" builtinId="9" hidden="1"/>
    <cellStyle name="Followed Hyperlink" xfId="5083" builtinId="9" hidden="1"/>
    <cellStyle name="Followed Hyperlink" xfId="5085" builtinId="9" hidden="1"/>
    <cellStyle name="Followed Hyperlink" xfId="5087" builtinId="9" hidden="1"/>
    <cellStyle name="Followed Hyperlink" xfId="5089" builtinId="9" hidden="1"/>
    <cellStyle name="Followed Hyperlink" xfId="5091" builtinId="9" hidden="1"/>
    <cellStyle name="Followed Hyperlink" xfId="5093" builtinId="9" hidden="1"/>
    <cellStyle name="Followed Hyperlink" xfId="5095" builtinId="9" hidden="1"/>
    <cellStyle name="Followed Hyperlink" xfId="5097" builtinId="9" hidden="1"/>
    <cellStyle name="Followed Hyperlink" xfId="5099" builtinId="9" hidden="1"/>
    <cellStyle name="Followed Hyperlink" xfId="5101" builtinId="9" hidden="1"/>
    <cellStyle name="Followed Hyperlink" xfId="5103" builtinId="9" hidden="1"/>
    <cellStyle name="Followed Hyperlink" xfId="5105" builtinId="9" hidden="1"/>
    <cellStyle name="Followed Hyperlink" xfId="5107" builtinId="9" hidden="1"/>
    <cellStyle name="Followed Hyperlink" xfId="5109" builtinId="9" hidden="1"/>
    <cellStyle name="Followed Hyperlink" xfId="5111" builtinId="9" hidden="1"/>
    <cellStyle name="Followed Hyperlink" xfId="5113" builtinId="9" hidden="1"/>
    <cellStyle name="Followed Hyperlink" xfId="5115" builtinId="9" hidden="1"/>
    <cellStyle name="Followed Hyperlink" xfId="5117" builtinId="9" hidden="1"/>
    <cellStyle name="Followed Hyperlink" xfId="5119" builtinId="9" hidden="1"/>
    <cellStyle name="Followed Hyperlink" xfId="5121" builtinId="9" hidden="1"/>
    <cellStyle name="Followed Hyperlink" xfId="5123" builtinId="9" hidden="1"/>
    <cellStyle name="Followed Hyperlink" xfId="5125" builtinId="9" hidden="1"/>
    <cellStyle name="Followed Hyperlink" xfId="5127" builtinId="9" hidden="1"/>
    <cellStyle name="Followed Hyperlink" xfId="5129" builtinId="9" hidden="1"/>
    <cellStyle name="Followed Hyperlink" xfId="5131" builtinId="9" hidden="1"/>
    <cellStyle name="Followed Hyperlink" xfId="5133" builtinId="9" hidden="1"/>
    <cellStyle name="Followed Hyperlink" xfId="5135" builtinId="9" hidden="1"/>
    <cellStyle name="Followed Hyperlink" xfId="5137" builtinId="9" hidden="1"/>
    <cellStyle name="Followed Hyperlink" xfId="5139" builtinId="9" hidden="1"/>
    <cellStyle name="Followed Hyperlink" xfId="5141" builtinId="9" hidden="1"/>
    <cellStyle name="Followed Hyperlink" xfId="5143" builtinId="9" hidden="1"/>
    <cellStyle name="Followed Hyperlink" xfId="5145" builtinId="9" hidden="1"/>
    <cellStyle name="Followed Hyperlink" xfId="5147" builtinId="9" hidden="1"/>
    <cellStyle name="Followed Hyperlink" xfId="5149" builtinId="9" hidden="1"/>
    <cellStyle name="Followed Hyperlink" xfId="5151" builtinId="9" hidden="1"/>
    <cellStyle name="Followed Hyperlink" xfId="5153" builtinId="9" hidden="1"/>
    <cellStyle name="Followed Hyperlink" xfId="5155" builtinId="9" hidden="1"/>
    <cellStyle name="Followed Hyperlink" xfId="5157" builtinId="9" hidden="1"/>
    <cellStyle name="Followed Hyperlink" xfId="5159" builtinId="9" hidden="1"/>
    <cellStyle name="Followed Hyperlink" xfId="5161" builtinId="9" hidden="1"/>
    <cellStyle name="Followed Hyperlink" xfId="5163" builtinId="9" hidden="1"/>
    <cellStyle name="Followed Hyperlink" xfId="5165" builtinId="9" hidden="1"/>
    <cellStyle name="Followed Hyperlink" xfId="5167" builtinId="9" hidden="1"/>
    <cellStyle name="Followed Hyperlink" xfId="5169" builtinId="9" hidden="1"/>
    <cellStyle name="Followed Hyperlink" xfId="5171" builtinId="9" hidden="1"/>
    <cellStyle name="Followed Hyperlink" xfId="5173" builtinId="9" hidden="1"/>
    <cellStyle name="Followed Hyperlink" xfId="5175" builtinId="9" hidden="1"/>
    <cellStyle name="Followed Hyperlink" xfId="5177" builtinId="9" hidden="1"/>
    <cellStyle name="Followed Hyperlink" xfId="5179" builtinId="9" hidden="1"/>
    <cellStyle name="Followed Hyperlink" xfId="5181" builtinId="9" hidden="1"/>
    <cellStyle name="Followed Hyperlink" xfId="5183" builtinId="9" hidden="1"/>
    <cellStyle name="Followed Hyperlink" xfId="5185" builtinId="9" hidden="1"/>
    <cellStyle name="Followed Hyperlink" xfId="5187" builtinId="9" hidden="1"/>
    <cellStyle name="Followed Hyperlink" xfId="5189" builtinId="9" hidden="1"/>
    <cellStyle name="Followed Hyperlink" xfId="5191" builtinId="9" hidden="1"/>
    <cellStyle name="Followed Hyperlink" xfId="5193" builtinId="9" hidden="1"/>
    <cellStyle name="Followed Hyperlink" xfId="5195" builtinId="9" hidden="1"/>
    <cellStyle name="Followed Hyperlink" xfId="5197" builtinId="9" hidden="1"/>
    <cellStyle name="Followed Hyperlink" xfId="5199" builtinId="9" hidden="1"/>
    <cellStyle name="Followed Hyperlink" xfId="5201" builtinId="9" hidden="1"/>
    <cellStyle name="Followed Hyperlink" xfId="5203" builtinId="9" hidden="1"/>
    <cellStyle name="Followed Hyperlink" xfId="5205" builtinId="9" hidden="1"/>
    <cellStyle name="Followed Hyperlink" xfId="5207" builtinId="9" hidden="1"/>
    <cellStyle name="Followed Hyperlink" xfId="5209" builtinId="9" hidden="1"/>
    <cellStyle name="Followed Hyperlink" xfId="5211" builtinId="9" hidden="1"/>
    <cellStyle name="Followed Hyperlink" xfId="5213" builtinId="9" hidden="1"/>
    <cellStyle name="Followed Hyperlink" xfId="5215" builtinId="9" hidden="1"/>
    <cellStyle name="Followed Hyperlink" xfId="5217" builtinId="9" hidden="1"/>
    <cellStyle name="Followed Hyperlink" xfId="5219" builtinId="9" hidden="1"/>
    <cellStyle name="Followed Hyperlink" xfId="5221" builtinId="9" hidden="1"/>
    <cellStyle name="Followed Hyperlink" xfId="5223" builtinId="9" hidden="1"/>
    <cellStyle name="Followed Hyperlink" xfId="5225" builtinId="9" hidden="1"/>
    <cellStyle name="Followed Hyperlink" xfId="5227" builtinId="9" hidden="1"/>
    <cellStyle name="Followed Hyperlink" xfId="5229" builtinId="9" hidden="1"/>
    <cellStyle name="Followed Hyperlink" xfId="5231" builtinId="9" hidden="1"/>
    <cellStyle name="Followed Hyperlink" xfId="5233" builtinId="9" hidden="1"/>
    <cellStyle name="Followed Hyperlink" xfId="5235" builtinId="9" hidden="1"/>
    <cellStyle name="Followed Hyperlink" xfId="5237" builtinId="9" hidden="1"/>
    <cellStyle name="Followed Hyperlink" xfId="5239" builtinId="9" hidden="1"/>
    <cellStyle name="Followed Hyperlink" xfId="5241" builtinId="9" hidden="1"/>
    <cellStyle name="Followed Hyperlink" xfId="5243" builtinId="9" hidden="1"/>
    <cellStyle name="Followed Hyperlink" xfId="5245" builtinId="9" hidden="1"/>
    <cellStyle name="Followed Hyperlink" xfId="5247" builtinId="9" hidden="1"/>
    <cellStyle name="Followed Hyperlink" xfId="5249" builtinId="9" hidden="1"/>
    <cellStyle name="Followed Hyperlink" xfId="5251" builtinId="9" hidden="1"/>
    <cellStyle name="Followed Hyperlink" xfId="5253" builtinId="9" hidden="1"/>
    <cellStyle name="Followed Hyperlink" xfId="5255" builtinId="9" hidden="1"/>
    <cellStyle name="Followed Hyperlink" xfId="5257" builtinId="9" hidden="1"/>
    <cellStyle name="Followed Hyperlink" xfId="5259" builtinId="9" hidden="1"/>
    <cellStyle name="Followed Hyperlink" xfId="5261" builtinId="9" hidden="1"/>
    <cellStyle name="Followed Hyperlink" xfId="5263" builtinId="9" hidden="1"/>
    <cellStyle name="Followed Hyperlink" xfId="5265" builtinId="9" hidden="1"/>
    <cellStyle name="Followed Hyperlink" xfId="5267" builtinId="9" hidden="1"/>
    <cellStyle name="Followed Hyperlink" xfId="5269" builtinId="9" hidden="1"/>
    <cellStyle name="Followed Hyperlink" xfId="5271" builtinId="9" hidden="1"/>
    <cellStyle name="Followed Hyperlink" xfId="5273" builtinId="9" hidden="1"/>
    <cellStyle name="Followed Hyperlink" xfId="5275" builtinId="9" hidden="1"/>
    <cellStyle name="Followed Hyperlink" xfId="5277" builtinId="9" hidden="1"/>
    <cellStyle name="Followed Hyperlink" xfId="5279" builtinId="9" hidden="1"/>
    <cellStyle name="Followed Hyperlink" xfId="5281" builtinId="9" hidden="1"/>
    <cellStyle name="Followed Hyperlink" xfId="5283" builtinId="9" hidden="1"/>
    <cellStyle name="Followed Hyperlink" xfId="5285" builtinId="9" hidden="1"/>
    <cellStyle name="Followed Hyperlink" xfId="5287" builtinId="9" hidden="1"/>
    <cellStyle name="Followed Hyperlink" xfId="5289" builtinId="9" hidden="1"/>
    <cellStyle name="Followed Hyperlink" xfId="5291" builtinId="9" hidden="1"/>
    <cellStyle name="Followed Hyperlink" xfId="5293" builtinId="9" hidden="1"/>
    <cellStyle name="Followed Hyperlink" xfId="5295" builtinId="9" hidden="1"/>
    <cellStyle name="Followed Hyperlink" xfId="5297" builtinId="9" hidden="1"/>
    <cellStyle name="Followed Hyperlink" xfId="5299" builtinId="9" hidden="1"/>
    <cellStyle name="Followed Hyperlink" xfId="5301" builtinId="9" hidden="1"/>
    <cellStyle name="Followed Hyperlink" xfId="5303" builtinId="9" hidden="1"/>
    <cellStyle name="Followed Hyperlink" xfId="5305" builtinId="9" hidden="1"/>
    <cellStyle name="Followed Hyperlink" xfId="5307" builtinId="9" hidden="1"/>
    <cellStyle name="Followed Hyperlink" xfId="5309" builtinId="9" hidden="1"/>
    <cellStyle name="Followed Hyperlink" xfId="5311" builtinId="9" hidden="1"/>
    <cellStyle name="Followed Hyperlink" xfId="5313" builtinId="9" hidden="1"/>
    <cellStyle name="Followed Hyperlink" xfId="5315" builtinId="9" hidden="1"/>
    <cellStyle name="Followed Hyperlink" xfId="5317" builtinId="9" hidden="1"/>
    <cellStyle name="Followed Hyperlink" xfId="5319" builtinId="9" hidden="1"/>
    <cellStyle name="Followed Hyperlink" xfId="5321" builtinId="9" hidden="1"/>
    <cellStyle name="Followed Hyperlink" xfId="5323" builtinId="9" hidden="1"/>
    <cellStyle name="Followed Hyperlink" xfId="5325" builtinId="9" hidden="1"/>
    <cellStyle name="Followed Hyperlink" xfId="5327" builtinId="9" hidden="1"/>
    <cellStyle name="Followed Hyperlink" xfId="5329" builtinId="9" hidden="1"/>
    <cellStyle name="Followed Hyperlink" xfId="5331" builtinId="9" hidden="1"/>
    <cellStyle name="Followed Hyperlink" xfId="5333" builtinId="9" hidden="1"/>
    <cellStyle name="Followed Hyperlink" xfId="5335" builtinId="9" hidden="1"/>
    <cellStyle name="Followed Hyperlink" xfId="5337" builtinId="9" hidden="1"/>
    <cellStyle name="Followed Hyperlink" xfId="5339" builtinId="9" hidden="1"/>
    <cellStyle name="Followed Hyperlink" xfId="5341" builtinId="9" hidden="1"/>
    <cellStyle name="Followed Hyperlink" xfId="5343" builtinId="9" hidden="1"/>
    <cellStyle name="Followed Hyperlink" xfId="5345" builtinId="9" hidden="1"/>
    <cellStyle name="Followed Hyperlink" xfId="5347" builtinId="9" hidden="1"/>
    <cellStyle name="Followed Hyperlink" xfId="5349" builtinId="9" hidden="1"/>
    <cellStyle name="Followed Hyperlink" xfId="5351" builtinId="9" hidden="1"/>
    <cellStyle name="Followed Hyperlink" xfId="5353" builtinId="9" hidden="1"/>
    <cellStyle name="Followed Hyperlink" xfId="5355" builtinId="9" hidden="1"/>
    <cellStyle name="Followed Hyperlink" xfId="5357" builtinId="9" hidden="1"/>
    <cellStyle name="Followed Hyperlink" xfId="5359" builtinId="9" hidden="1"/>
    <cellStyle name="Followed Hyperlink" xfId="5361" builtinId="9" hidden="1"/>
    <cellStyle name="Followed Hyperlink" xfId="5363" builtinId="9" hidden="1"/>
    <cellStyle name="Followed Hyperlink" xfId="5365" builtinId="9" hidden="1"/>
    <cellStyle name="Followed Hyperlink" xfId="5367" builtinId="9" hidden="1"/>
    <cellStyle name="Followed Hyperlink" xfId="5369" builtinId="9" hidden="1"/>
    <cellStyle name="Followed Hyperlink" xfId="5371" builtinId="9" hidden="1"/>
    <cellStyle name="Followed Hyperlink" xfId="5373" builtinId="9" hidden="1"/>
    <cellStyle name="Followed Hyperlink" xfId="5375" builtinId="9" hidden="1"/>
    <cellStyle name="Followed Hyperlink" xfId="5377" builtinId="9" hidden="1"/>
    <cellStyle name="Followed Hyperlink" xfId="5379" builtinId="9" hidden="1"/>
    <cellStyle name="Followed Hyperlink" xfId="5381" builtinId="9" hidden="1"/>
    <cellStyle name="Followed Hyperlink" xfId="5383" builtinId="9" hidden="1"/>
    <cellStyle name="Followed Hyperlink" xfId="5385" builtinId="9" hidden="1"/>
    <cellStyle name="Followed Hyperlink" xfId="5387" builtinId="9" hidden="1"/>
    <cellStyle name="Followed Hyperlink" xfId="5389" builtinId="9" hidden="1"/>
    <cellStyle name="Followed Hyperlink" xfId="5391" builtinId="9" hidden="1"/>
    <cellStyle name="Followed Hyperlink" xfId="5393" builtinId="9" hidden="1"/>
    <cellStyle name="Followed Hyperlink" xfId="5395" builtinId="9" hidden="1"/>
    <cellStyle name="Followed Hyperlink" xfId="5397" builtinId="9" hidden="1"/>
    <cellStyle name="Followed Hyperlink" xfId="5399" builtinId="9" hidden="1"/>
    <cellStyle name="Followed Hyperlink" xfId="5401" builtinId="9" hidden="1"/>
    <cellStyle name="Followed Hyperlink" xfId="5403" builtinId="9" hidden="1"/>
    <cellStyle name="Followed Hyperlink" xfId="5405" builtinId="9" hidden="1"/>
    <cellStyle name="Followed Hyperlink" xfId="5407" builtinId="9" hidden="1"/>
    <cellStyle name="Followed Hyperlink" xfId="5409" builtinId="9" hidden="1"/>
    <cellStyle name="Followed Hyperlink" xfId="5411" builtinId="9" hidden="1"/>
    <cellStyle name="Followed Hyperlink" xfId="5413" builtinId="9" hidden="1"/>
    <cellStyle name="Followed Hyperlink" xfId="5415" builtinId="9" hidden="1"/>
    <cellStyle name="Followed Hyperlink" xfId="5417" builtinId="9" hidden="1"/>
    <cellStyle name="Followed Hyperlink" xfId="5419" builtinId="9" hidden="1"/>
    <cellStyle name="Followed Hyperlink" xfId="5421" builtinId="9" hidden="1"/>
    <cellStyle name="Followed Hyperlink" xfId="5423" builtinId="9" hidden="1"/>
    <cellStyle name="Followed Hyperlink" xfId="5425" builtinId="9" hidden="1"/>
    <cellStyle name="Followed Hyperlink" xfId="5427" builtinId="9" hidden="1"/>
    <cellStyle name="Followed Hyperlink" xfId="5429" builtinId="9" hidden="1"/>
    <cellStyle name="Followed Hyperlink" xfId="5431" builtinId="9" hidden="1"/>
    <cellStyle name="Followed Hyperlink" xfId="5433" builtinId="9" hidden="1"/>
    <cellStyle name="Followed Hyperlink" xfId="5435" builtinId="9" hidden="1"/>
    <cellStyle name="Followed Hyperlink" xfId="5437" builtinId="9" hidden="1"/>
    <cellStyle name="Followed Hyperlink" xfId="5439" builtinId="9" hidden="1"/>
    <cellStyle name="Followed Hyperlink" xfId="5441" builtinId="9" hidden="1"/>
    <cellStyle name="Followed Hyperlink" xfId="5443" builtinId="9" hidden="1"/>
    <cellStyle name="Followed Hyperlink" xfId="5445" builtinId="9" hidden="1"/>
    <cellStyle name="Followed Hyperlink" xfId="5447" builtinId="9" hidden="1"/>
    <cellStyle name="Followed Hyperlink" xfId="5449" builtinId="9" hidden="1"/>
    <cellStyle name="Followed Hyperlink" xfId="5451" builtinId="9" hidden="1"/>
    <cellStyle name="Followed Hyperlink" xfId="5453" builtinId="9" hidden="1"/>
    <cellStyle name="Followed Hyperlink" xfId="5455" builtinId="9" hidden="1"/>
    <cellStyle name="Followed Hyperlink" xfId="5457" builtinId="9" hidden="1"/>
    <cellStyle name="Followed Hyperlink" xfId="5459" builtinId="9" hidden="1"/>
    <cellStyle name="Followed Hyperlink" xfId="5461" builtinId="9" hidden="1"/>
    <cellStyle name="Followed Hyperlink" xfId="5463" builtinId="9" hidden="1"/>
    <cellStyle name="Followed Hyperlink" xfId="5465" builtinId="9" hidden="1"/>
    <cellStyle name="Followed Hyperlink" xfId="5467" builtinId="9" hidden="1"/>
    <cellStyle name="Followed Hyperlink" xfId="5469" builtinId="9" hidden="1"/>
    <cellStyle name="Followed Hyperlink" xfId="5471" builtinId="9" hidden="1"/>
    <cellStyle name="Followed Hyperlink" xfId="5473" builtinId="9" hidden="1"/>
    <cellStyle name="Followed Hyperlink" xfId="5475" builtinId="9" hidden="1"/>
    <cellStyle name="Followed Hyperlink" xfId="5477" builtinId="9" hidden="1"/>
    <cellStyle name="Followed Hyperlink" xfId="5479" builtinId="9" hidden="1"/>
    <cellStyle name="Followed Hyperlink" xfId="5481" builtinId="9" hidden="1"/>
    <cellStyle name="Followed Hyperlink" xfId="5483" builtinId="9" hidden="1"/>
    <cellStyle name="Followed Hyperlink" xfId="5485" builtinId="9" hidden="1"/>
    <cellStyle name="Followed Hyperlink" xfId="5487" builtinId="9" hidden="1"/>
    <cellStyle name="Followed Hyperlink" xfId="5489" builtinId="9" hidden="1"/>
    <cellStyle name="Followed Hyperlink" xfId="5491" builtinId="9" hidden="1"/>
    <cellStyle name="Followed Hyperlink" xfId="5493" builtinId="9" hidden="1"/>
    <cellStyle name="Followed Hyperlink" xfId="5495" builtinId="9" hidden="1"/>
    <cellStyle name="Followed Hyperlink" xfId="5497" builtinId="9" hidden="1"/>
    <cellStyle name="Followed Hyperlink" xfId="5499" builtinId="9" hidden="1"/>
    <cellStyle name="Followed Hyperlink" xfId="5501" builtinId="9" hidden="1"/>
    <cellStyle name="Followed Hyperlink" xfId="5503" builtinId="9" hidden="1"/>
    <cellStyle name="Followed Hyperlink" xfId="5505" builtinId="9" hidden="1"/>
    <cellStyle name="Followed Hyperlink" xfId="5507" builtinId="9" hidden="1"/>
    <cellStyle name="Followed Hyperlink" xfId="5509" builtinId="9" hidden="1"/>
    <cellStyle name="Followed Hyperlink" xfId="5511" builtinId="9" hidden="1"/>
    <cellStyle name="Followed Hyperlink" xfId="5513" builtinId="9" hidden="1"/>
    <cellStyle name="Followed Hyperlink" xfId="5515" builtinId="9" hidden="1"/>
    <cellStyle name="Followed Hyperlink" xfId="5517" builtinId="9" hidden="1"/>
    <cellStyle name="Followed Hyperlink" xfId="5519" builtinId="9" hidden="1"/>
    <cellStyle name="Followed Hyperlink" xfId="5521" builtinId="9" hidden="1"/>
    <cellStyle name="Followed Hyperlink" xfId="5523" builtinId="9" hidden="1"/>
    <cellStyle name="Followed Hyperlink" xfId="5525" builtinId="9" hidden="1"/>
    <cellStyle name="Followed Hyperlink" xfId="5527" builtinId="9" hidden="1"/>
    <cellStyle name="Followed Hyperlink" xfId="5529" builtinId="9" hidden="1"/>
    <cellStyle name="Followed Hyperlink" xfId="5531" builtinId="9" hidden="1"/>
    <cellStyle name="Followed Hyperlink" xfId="5533" builtinId="9" hidden="1"/>
    <cellStyle name="Followed Hyperlink" xfId="5535" builtinId="9" hidden="1"/>
    <cellStyle name="Followed Hyperlink" xfId="5537" builtinId="9" hidden="1"/>
    <cellStyle name="Followed Hyperlink" xfId="5539" builtinId="9" hidden="1"/>
    <cellStyle name="Followed Hyperlink" xfId="5541" builtinId="9" hidden="1"/>
    <cellStyle name="Followed Hyperlink" xfId="5543" builtinId="9" hidden="1"/>
    <cellStyle name="Followed Hyperlink" xfId="5545" builtinId="9" hidden="1"/>
    <cellStyle name="Followed Hyperlink" xfId="5547" builtinId="9" hidden="1"/>
    <cellStyle name="Followed Hyperlink" xfId="5549" builtinId="9" hidden="1"/>
    <cellStyle name="Followed Hyperlink" xfId="5551" builtinId="9" hidden="1"/>
    <cellStyle name="Followed Hyperlink" xfId="5553" builtinId="9" hidden="1"/>
    <cellStyle name="Followed Hyperlink" xfId="5555" builtinId="9" hidden="1"/>
    <cellStyle name="Followed Hyperlink" xfId="5557" builtinId="9" hidden="1"/>
    <cellStyle name="Followed Hyperlink" xfId="5559" builtinId="9" hidden="1"/>
    <cellStyle name="Followed Hyperlink" xfId="5561" builtinId="9" hidden="1"/>
    <cellStyle name="Followed Hyperlink" xfId="5563" builtinId="9" hidden="1"/>
    <cellStyle name="Followed Hyperlink" xfId="5565" builtinId="9" hidden="1"/>
    <cellStyle name="Followed Hyperlink" xfId="5567" builtinId="9" hidden="1"/>
    <cellStyle name="Followed Hyperlink" xfId="5569" builtinId="9" hidden="1"/>
    <cellStyle name="Followed Hyperlink" xfId="5571" builtinId="9" hidden="1"/>
    <cellStyle name="Followed Hyperlink" xfId="5573" builtinId="9" hidden="1"/>
    <cellStyle name="Followed Hyperlink" xfId="5575" builtinId="9" hidden="1"/>
    <cellStyle name="Followed Hyperlink" xfId="5577" builtinId="9" hidden="1"/>
    <cellStyle name="Followed Hyperlink" xfId="5579" builtinId="9" hidden="1"/>
    <cellStyle name="Followed Hyperlink" xfId="5581" builtinId="9" hidden="1"/>
    <cellStyle name="Followed Hyperlink" xfId="5583" builtinId="9" hidden="1"/>
    <cellStyle name="Followed Hyperlink" xfId="5585" builtinId="9" hidden="1"/>
    <cellStyle name="Followed Hyperlink" xfId="5587" builtinId="9" hidden="1"/>
    <cellStyle name="Followed Hyperlink" xfId="5589" builtinId="9" hidden="1"/>
    <cellStyle name="Followed Hyperlink" xfId="5591" builtinId="9" hidden="1"/>
    <cellStyle name="Followed Hyperlink" xfId="5593" builtinId="9" hidden="1"/>
    <cellStyle name="Followed Hyperlink" xfId="5595" builtinId="9" hidden="1"/>
    <cellStyle name="Followed Hyperlink" xfId="5597" builtinId="9" hidden="1"/>
    <cellStyle name="Followed Hyperlink" xfId="5599" builtinId="9" hidden="1"/>
    <cellStyle name="Followed Hyperlink" xfId="5601" builtinId="9" hidden="1"/>
    <cellStyle name="Followed Hyperlink" xfId="5603" builtinId="9" hidden="1"/>
    <cellStyle name="Followed Hyperlink" xfId="5605" builtinId="9" hidden="1"/>
    <cellStyle name="Followed Hyperlink" xfId="5607" builtinId="9" hidden="1"/>
    <cellStyle name="Followed Hyperlink" xfId="5609" builtinId="9" hidden="1"/>
    <cellStyle name="Followed Hyperlink" xfId="5611" builtinId="9" hidden="1"/>
    <cellStyle name="Followed Hyperlink" xfId="5613" builtinId="9" hidden="1"/>
    <cellStyle name="Followed Hyperlink" xfId="5615" builtinId="9" hidden="1"/>
    <cellStyle name="Followed Hyperlink" xfId="5617" builtinId="9" hidden="1"/>
    <cellStyle name="Followed Hyperlink" xfId="5619" builtinId="9" hidden="1"/>
    <cellStyle name="Followed Hyperlink" xfId="5621" builtinId="9" hidden="1"/>
    <cellStyle name="Followed Hyperlink" xfId="5623" builtinId="9" hidden="1"/>
    <cellStyle name="Followed Hyperlink" xfId="5625" builtinId="9" hidden="1"/>
    <cellStyle name="Followed Hyperlink" xfId="5627" builtinId="9" hidden="1"/>
    <cellStyle name="Followed Hyperlink" xfId="5629" builtinId="9" hidden="1"/>
    <cellStyle name="Followed Hyperlink" xfId="5631" builtinId="9" hidden="1"/>
    <cellStyle name="Followed Hyperlink" xfId="5633" builtinId="9" hidden="1"/>
    <cellStyle name="Followed Hyperlink" xfId="5635" builtinId="9" hidden="1"/>
    <cellStyle name="Followed Hyperlink" xfId="5637" builtinId="9" hidden="1"/>
    <cellStyle name="Followed Hyperlink" xfId="5639" builtinId="9" hidden="1"/>
    <cellStyle name="Followed Hyperlink" xfId="5641" builtinId="9" hidden="1"/>
    <cellStyle name="Followed Hyperlink" xfId="5643" builtinId="9" hidden="1"/>
    <cellStyle name="Followed Hyperlink" xfId="5645" builtinId="9" hidden="1"/>
    <cellStyle name="Followed Hyperlink" xfId="5647" builtinId="9" hidden="1"/>
    <cellStyle name="Followed Hyperlink" xfId="5649" builtinId="9" hidden="1"/>
    <cellStyle name="Followed Hyperlink" xfId="5651" builtinId="9" hidden="1"/>
    <cellStyle name="Followed Hyperlink" xfId="5653" builtinId="9" hidden="1"/>
    <cellStyle name="Followed Hyperlink" xfId="5655" builtinId="9" hidden="1"/>
    <cellStyle name="Followed Hyperlink" xfId="5657" builtinId="9" hidden="1"/>
    <cellStyle name="Followed Hyperlink" xfId="5659" builtinId="9" hidden="1"/>
    <cellStyle name="Followed Hyperlink" xfId="5661" builtinId="9" hidden="1"/>
    <cellStyle name="Followed Hyperlink" xfId="5663" builtinId="9" hidden="1"/>
    <cellStyle name="Followed Hyperlink" xfId="5665" builtinId="9" hidden="1"/>
    <cellStyle name="Followed Hyperlink" xfId="5667" builtinId="9" hidden="1"/>
    <cellStyle name="Followed Hyperlink" xfId="5669" builtinId="9" hidden="1"/>
    <cellStyle name="Followed Hyperlink" xfId="5671" builtinId="9" hidden="1"/>
    <cellStyle name="Followed Hyperlink" xfId="5673" builtinId="9" hidden="1"/>
    <cellStyle name="Followed Hyperlink" xfId="5675" builtinId="9" hidden="1"/>
    <cellStyle name="Followed Hyperlink" xfId="5677" builtinId="9" hidden="1"/>
    <cellStyle name="Followed Hyperlink" xfId="5679" builtinId="9" hidden="1"/>
    <cellStyle name="Followed Hyperlink" xfId="5681" builtinId="9" hidden="1"/>
    <cellStyle name="Followed Hyperlink" xfId="5683" builtinId="9" hidden="1"/>
    <cellStyle name="Followed Hyperlink" xfId="5685" builtinId="9" hidden="1"/>
    <cellStyle name="Followed Hyperlink" xfId="5687" builtinId="9" hidden="1"/>
    <cellStyle name="Followed Hyperlink" xfId="5689" builtinId="9" hidden="1"/>
    <cellStyle name="Followed Hyperlink" xfId="5691" builtinId="9" hidden="1"/>
    <cellStyle name="Followed Hyperlink" xfId="5693" builtinId="9" hidden="1"/>
    <cellStyle name="Followed Hyperlink" xfId="5695" builtinId="9" hidden="1"/>
    <cellStyle name="Followed Hyperlink" xfId="5697" builtinId="9" hidden="1"/>
    <cellStyle name="Followed Hyperlink" xfId="5699" builtinId="9" hidden="1"/>
    <cellStyle name="Followed Hyperlink" xfId="5701" builtinId="9" hidden="1"/>
    <cellStyle name="Followed Hyperlink" xfId="5703" builtinId="9" hidden="1"/>
    <cellStyle name="Followed Hyperlink" xfId="5705" builtinId="9" hidden="1"/>
    <cellStyle name="Followed Hyperlink" xfId="5707" builtinId="9" hidden="1"/>
    <cellStyle name="Followed Hyperlink" xfId="5709" builtinId="9" hidden="1"/>
    <cellStyle name="Followed Hyperlink" xfId="5711" builtinId="9" hidden="1"/>
    <cellStyle name="Followed Hyperlink" xfId="5713" builtinId="9" hidden="1"/>
    <cellStyle name="Followed Hyperlink" xfId="5715" builtinId="9" hidden="1"/>
    <cellStyle name="Followed Hyperlink" xfId="5717" builtinId="9" hidden="1"/>
    <cellStyle name="Followed Hyperlink" xfId="5719" builtinId="9" hidden="1"/>
    <cellStyle name="Followed Hyperlink" xfId="5721" builtinId="9" hidden="1"/>
    <cellStyle name="Followed Hyperlink" xfId="5723" builtinId="9" hidden="1"/>
    <cellStyle name="Followed Hyperlink" xfId="5725" builtinId="9" hidden="1"/>
    <cellStyle name="Followed Hyperlink" xfId="5727" builtinId="9" hidden="1"/>
    <cellStyle name="Followed Hyperlink" xfId="5729" builtinId="9" hidden="1"/>
    <cellStyle name="Followed Hyperlink" xfId="5731" builtinId="9" hidden="1"/>
    <cellStyle name="Followed Hyperlink" xfId="5733" builtinId="9" hidden="1"/>
    <cellStyle name="Followed Hyperlink" xfId="5735" builtinId="9" hidden="1"/>
    <cellStyle name="Followed Hyperlink" xfId="5737" builtinId="9" hidden="1"/>
    <cellStyle name="Followed Hyperlink" xfId="5739" builtinId="9" hidden="1"/>
    <cellStyle name="Followed Hyperlink" xfId="5741" builtinId="9" hidden="1"/>
    <cellStyle name="Followed Hyperlink" xfId="5743" builtinId="9" hidden="1"/>
    <cellStyle name="Followed Hyperlink" xfId="5745" builtinId="9" hidden="1"/>
    <cellStyle name="Followed Hyperlink" xfId="5747" builtinId="9" hidden="1"/>
    <cellStyle name="Followed Hyperlink" xfId="5749" builtinId="9" hidden="1"/>
    <cellStyle name="Followed Hyperlink" xfId="5751" builtinId="9" hidden="1"/>
    <cellStyle name="Followed Hyperlink" xfId="5753" builtinId="9" hidden="1"/>
    <cellStyle name="Followed Hyperlink" xfId="5755" builtinId="9" hidden="1"/>
    <cellStyle name="Followed Hyperlink" xfId="5757" builtinId="9" hidden="1"/>
    <cellStyle name="Followed Hyperlink" xfId="5759" builtinId="9" hidden="1"/>
    <cellStyle name="Followed Hyperlink" xfId="5761" builtinId="9" hidden="1"/>
    <cellStyle name="Followed Hyperlink" xfId="5763" builtinId="9" hidden="1"/>
    <cellStyle name="Followed Hyperlink" xfId="5765" builtinId="9" hidden="1"/>
    <cellStyle name="Followed Hyperlink" xfId="5767" builtinId="9" hidden="1"/>
    <cellStyle name="Followed Hyperlink" xfId="5769" builtinId="9" hidden="1"/>
    <cellStyle name="Followed Hyperlink" xfId="5771" builtinId="9" hidden="1"/>
    <cellStyle name="Followed Hyperlink" xfId="5773" builtinId="9" hidden="1"/>
    <cellStyle name="Followed Hyperlink" xfId="5775" builtinId="9" hidden="1"/>
    <cellStyle name="Followed Hyperlink" xfId="5777" builtinId="9" hidden="1"/>
    <cellStyle name="Followed Hyperlink" xfId="5779" builtinId="9" hidden="1"/>
    <cellStyle name="Followed Hyperlink" xfId="5781" builtinId="9" hidden="1"/>
    <cellStyle name="Followed Hyperlink" xfId="5783" builtinId="9" hidden="1"/>
    <cellStyle name="Followed Hyperlink" xfId="5785" builtinId="9" hidden="1"/>
    <cellStyle name="Followed Hyperlink" xfId="5787" builtinId="9" hidden="1"/>
    <cellStyle name="Followed Hyperlink" xfId="5789" builtinId="9" hidden="1"/>
    <cellStyle name="Followed Hyperlink" xfId="5791" builtinId="9" hidden="1"/>
    <cellStyle name="Followed Hyperlink" xfId="5793" builtinId="9" hidden="1"/>
    <cellStyle name="Followed Hyperlink" xfId="5795" builtinId="9" hidden="1"/>
    <cellStyle name="Followed Hyperlink" xfId="5797" builtinId="9" hidden="1"/>
    <cellStyle name="Followed Hyperlink" xfId="5799" builtinId="9" hidden="1"/>
    <cellStyle name="Followed Hyperlink" xfId="5801" builtinId="9" hidden="1"/>
    <cellStyle name="Followed Hyperlink" xfId="5803" builtinId="9" hidden="1"/>
    <cellStyle name="Followed Hyperlink" xfId="5805" builtinId="9" hidden="1"/>
    <cellStyle name="Followed Hyperlink" xfId="5807" builtinId="9" hidden="1"/>
    <cellStyle name="Followed Hyperlink" xfId="5809" builtinId="9" hidden="1"/>
    <cellStyle name="Followed Hyperlink" xfId="5811" builtinId="9" hidden="1"/>
    <cellStyle name="Followed Hyperlink" xfId="5813" builtinId="9" hidden="1"/>
    <cellStyle name="Followed Hyperlink" xfId="5815" builtinId="9" hidden="1"/>
    <cellStyle name="Followed Hyperlink" xfId="5817" builtinId="9" hidden="1"/>
    <cellStyle name="Followed Hyperlink" xfId="5819" builtinId="9" hidden="1"/>
    <cellStyle name="Followed Hyperlink" xfId="5821" builtinId="9" hidden="1"/>
    <cellStyle name="Followed Hyperlink" xfId="5823" builtinId="9" hidden="1"/>
    <cellStyle name="Followed Hyperlink" xfId="5825" builtinId="9" hidden="1"/>
    <cellStyle name="Followed Hyperlink" xfId="5827" builtinId="9" hidden="1"/>
    <cellStyle name="Followed Hyperlink" xfId="5829" builtinId="9" hidden="1"/>
    <cellStyle name="Followed Hyperlink" xfId="5831" builtinId="9" hidden="1"/>
    <cellStyle name="Followed Hyperlink" xfId="5833" builtinId="9" hidden="1"/>
    <cellStyle name="Followed Hyperlink" xfId="5835" builtinId="9" hidden="1"/>
    <cellStyle name="Followed Hyperlink" xfId="5837" builtinId="9" hidden="1"/>
    <cellStyle name="Followed Hyperlink" xfId="5839" builtinId="9" hidden="1"/>
    <cellStyle name="Followed Hyperlink" xfId="5841" builtinId="9" hidden="1"/>
    <cellStyle name="Followed Hyperlink" xfId="5843" builtinId="9" hidden="1"/>
    <cellStyle name="Followed Hyperlink" xfId="5845" builtinId="9" hidden="1"/>
    <cellStyle name="Followed Hyperlink" xfId="5847" builtinId="9" hidden="1"/>
    <cellStyle name="Followed Hyperlink" xfId="5849" builtinId="9" hidden="1"/>
    <cellStyle name="Followed Hyperlink" xfId="5851" builtinId="9" hidden="1"/>
    <cellStyle name="Followed Hyperlink" xfId="5853" builtinId="9" hidden="1"/>
    <cellStyle name="Followed Hyperlink" xfId="5855" builtinId="9" hidden="1"/>
    <cellStyle name="Followed Hyperlink" xfId="5857" builtinId="9" hidden="1"/>
    <cellStyle name="Followed Hyperlink" xfId="5859" builtinId="9" hidden="1"/>
    <cellStyle name="Followed Hyperlink" xfId="5861" builtinId="9" hidden="1"/>
    <cellStyle name="Followed Hyperlink" xfId="5863" builtinId="9" hidden="1"/>
    <cellStyle name="Followed Hyperlink" xfId="5865" builtinId="9" hidden="1"/>
    <cellStyle name="Followed Hyperlink" xfId="5867" builtinId="9" hidden="1"/>
    <cellStyle name="Followed Hyperlink" xfId="5869" builtinId="9" hidden="1"/>
    <cellStyle name="Followed Hyperlink" xfId="5871" builtinId="9" hidden="1"/>
    <cellStyle name="Followed Hyperlink" xfId="5873" builtinId="9" hidden="1"/>
    <cellStyle name="Followed Hyperlink" xfId="5875" builtinId="9" hidden="1"/>
    <cellStyle name="Followed Hyperlink" xfId="5877" builtinId="9" hidden="1"/>
    <cellStyle name="Followed Hyperlink" xfId="5879" builtinId="9" hidden="1"/>
    <cellStyle name="Followed Hyperlink" xfId="5881" builtinId="9" hidden="1"/>
    <cellStyle name="Followed Hyperlink" xfId="5883" builtinId="9" hidden="1"/>
    <cellStyle name="Followed Hyperlink" xfId="5885" builtinId="9" hidden="1"/>
    <cellStyle name="Followed Hyperlink" xfId="5887" builtinId="9" hidden="1"/>
    <cellStyle name="Followed Hyperlink" xfId="5889" builtinId="9" hidden="1"/>
    <cellStyle name="Followed Hyperlink" xfId="5891" builtinId="9" hidden="1"/>
    <cellStyle name="Followed Hyperlink" xfId="5893" builtinId="9" hidden="1"/>
    <cellStyle name="Followed Hyperlink" xfId="5895" builtinId="9" hidden="1"/>
    <cellStyle name="Followed Hyperlink" xfId="5897" builtinId="9" hidden="1"/>
    <cellStyle name="Followed Hyperlink" xfId="5899" builtinId="9" hidden="1"/>
    <cellStyle name="Followed Hyperlink" xfId="5901" builtinId="9" hidden="1"/>
    <cellStyle name="Followed Hyperlink" xfId="5903" builtinId="9" hidden="1"/>
    <cellStyle name="Followed Hyperlink" xfId="5905" builtinId="9" hidden="1"/>
    <cellStyle name="Followed Hyperlink" xfId="5907" builtinId="9" hidden="1"/>
    <cellStyle name="Followed Hyperlink" xfId="5909" builtinId="9" hidden="1"/>
    <cellStyle name="Followed Hyperlink" xfId="5911" builtinId="9" hidden="1"/>
    <cellStyle name="Followed Hyperlink" xfId="5913" builtinId="9" hidden="1"/>
    <cellStyle name="Followed Hyperlink" xfId="5915" builtinId="9" hidden="1"/>
    <cellStyle name="Followed Hyperlink" xfId="5917" builtinId="9" hidden="1"/>
    <cellStyle name="Followed Hyperlink" xfId="5919" builtinId="9" hidden="1"/>
    <cellStyle name="Followed Hyperlink" xfId="5921" builtinId="9" hidden="1"/>
    <cellStyle name="Followed Hyperlink" xfId="5925" builtinId="9" hidden="1"/>
    <cellStyle name="Followed Hyperlink" xfId="5927" builtinId="9" hidden="1"/>
    <cellStyle name="Followed Hyperlink" xfId="5928" builtinId="9" hidden="1"/>
    <cellStyle name="Followed Hyperlink" xfId="5931" builtinId="9" hidden="1"/>
    <cellStyle name="Followed Hyperlink" xfId="5933" builtinId="9" hidden="1"/>
    <cellStyle name="Followed Hyperlink" xfId="5935" builtinId="9" hidden="1"/>
    <cellStyle name="Followed Hyperlink" xfId="5937" builtinId="9" hidden="1"/>
    <cellStyle name="Followed Hyperlink" xfId="5939" builtinId="9" hidden="1"/>
    <cellStyle name="Followed Hyperlink" xfId="5941" builtinId="9" hidden="1"/>
    <cellStyle name="Followed Hyperlink" xfId="5943" builtinId="9" hidden="1"/>
    <cellStyle name="Followed Hyperlink" xfId="5945" builtinId="9" hidden="1"/>
    <cellStyle name="Followed Hyperlink" xfId="5947" builtinId="9" hidden="1"/>
    <cellStyle name="Followed Hyperlink" xfId="5949" builtinId="9" hidden="1"/>
    <cellStyle name="Followed Hyperlink" xfId="5951" builtinId="9" hidden="1"/>
    <cellStyle name="Followed Hyperlink" xfId="5953" builtinId="9" hidden="1"/>
    <cellStyle name="Followed Hyperlink" xfId="5955" builtinId="9" hidden="1"/>
    <cellStyle name="Followed Hyperlink" xfId="5957" builtinId="9" hidden="1"/>
    <cellStyle name="Followed Hyperlink" xfId="5959" builtinId="9" hidden="1"/>
    <cellStyle name="Followed Hyperlink" xfId="5961" builtinId="9" hidden="1"/>
    <cellStyle name="Followed Hyperlink" xfId="5963" builtinId="9" hidden="1"/>
    <cellStyle name="Followed Hyperlink" xfId="5965" builtinId="9" hidden="1"/>
    <cellStyle name="Followed Hyperlink" xfId="5967" builtinId="9" hidden="1"/>
    <cellStyle name="Followed Hyperlink" xfId="5969" builtinId="9" hidden="1"/>
    <cellStyle name="Followed Hyperlink" xfId="5971" builtinId="9" hidden="1"/>
    <cellStyle name="Followed Hyperlink" xfId="5973" builtinId="9" hidden="1"/>
    <cellStyle name="Followed Hyperlink" xfId="5975" builtinId="9" hidden="1"/>
    <cellStyle name="Followed Hyperlink" xfId="5977" builtinId="9" hidden="1"/>
    <cellStyle name="Followed Hyperlink" xfId="5979" builtinId="9" hidden="1"/>
    <cellStyle name="Followed Hyperlink" xfId="5981" builtinId="9" hidden="1"/>
    <cellStyle name="Followed Hyperlink" xfId="5983" builtinId="9" hidden="1"/>
    <cellStyle name="Followed Hyperlink" xfId="5985" builtinId="9" hidden="1"/>
    <cellStyle name="Followed Hyperlink" xfId="5987" builtinId="9" hidden="1"/>
    <cellStyle name="Followed Hyperlink" xfId="5989" builtinId="9" hidden="1"/>
    <cellStyle name="Followed Hyperlink" xfId="5991" builtinId="9" hidden="1"/>
    <cellStyle name="Followed Hyperlink" xfId="5993" builtinId="9" hidden="1"/>
    <cellStyle name="Followed Hyperlink" xfId="5995" builtinId="9" hidden="1"/>
    <cellStyle name="Followed Hyperlink" xfId="5997" builtinId="9" hidden="1"/>
    <cellStyle name="Followed Hyperlink" xfId="5999" builtinId="9" hidden="1"/>
    <cellStyle name="Followed Hyperlink" xfId="6001" builtinId="9" hidden="1"/>
    <cellStyle name="Followed Hyperlink" xfId="6003" builtinId="9" hidden="1"/>
    <cellStyle name="Followed Hyperlink" xfId="6005" builtinId="9" hidden="1"/>
    <cellStyle name="Followed Hyperlink" xfId="6007" builtinId="9" hidden="1"/>
    <cellStyle name="Followed Hyperlink" xfId="6009" builtinId="9" hidden="1"/>
    <cellStyle name="Followed Hyperlink" xfId="6011" builtinId="9" hidden="1"/>
    <cellStyle name="Followed Hyperlink" xfId="6013" builtinId="9" hidden="1"/>
    <cellStyle name="Followed Hyperlink" xfId="6015" builtinId="9" hidden="1"/>
    <cellStyle name="Followed Hyperlink" xfId="6017" builtinId="9" hidden="1"/>
    <cellStyle name="Followed Hyperlink" xfId="6019" builtinId="9" hidden="1"/>
    <cellStyle name="Followed Hyperlink" xfId="6021" builtinId="9" hidden="1"/>
    <cellStyle name="Followed Hyperlink" xfId="6023" builtinId="9" hidden="1"/>
    <cellStyle name="Followed Hyperlink" xfId="6025" builtinId="9" hidden="1"/>
    <cellStyle name="Followed Hyperlink" xfId="6027" builtinId="9" hidden="1"/>
    <cellStyle name="Followed Hyperlink" xfId="6029" builtinId="9" hidden="1"/>
    <cellStyle name="Followed Hyperlink" xfId="6031" builtinId="9" hidden="1"/>
    <cellStyle name="Followed Hyperlink" xfId="6033" builtinId="9" hidden="1"/>
    <cellStyle name="Followed Hyperlink" xfId="6035" builtinId="9" hidden="1"/>
    <cellStyle name="Followed Hyperlink" xfId="6037" builtinId="9" hidden="1"/>
    <cellStyle name="Followed Hyperlink" xfId="6039" builtinId="9" hidden="1"/>
    <cellStyle name="Followed Hyperlink" xfId="6041" builtinId="9" hidden="1"/>
    <cellStyle name="Followed Hyperlink" xfId="6043" builtinId="9" hidden="1"/>
    <cellStyle name="Followed Hyperlink" xfId="6045" builtinId="9" hidden="1"/>
    <cellStyle name="Followed Hyperlink" xfId="6047" builtinId="9" hidden="1"/>
    <cellStyle name="Followed Hyperlink" xfId="6049" builtinId="9" hidden="1"/>
    <cellStyle name="Followed Hyperlink" xfId="6051" builtinId="9" hidden="1"/>
    <cellStyle name="Followed Hyperlink" xfId="6053" builtinId="9" hidden="1"/>
    <cellStyle name="Followed Hyperlink" xfId="6055" builtinId="9" hidden="1"/>
    <cellStyle name="Followed Hyperlink" xfId="6057" builtinId="9" hidden="1"/>
    <cellStyle name="Followed Hyperlink" xfId="6059" builtinId="9" hidden="1"/>
    <cellStyle name="Followed Hyperlink" xfId="6061" builtinId="9" hidden="1"/>
    <cellStyle name="Followed Hyperlink" xfId="6063" builtinId="9" hidden="1"/>
    <cellStyle name="Followed Hyperlink" xfId="6065" builtinId="9" hidden="1"/>
    <cellStyle name="Followed Hyperlink" xfId="6067" builtinId="9" hidden="1"/>
    <cellStyle name="Followed Hyperlink" xfId="6069" builtinId="9" hidden="1"/>
    <cellStyle name="Followed Hyperlink" xfId="6071" builtinId="9" hidden="1"/>
    <cellStyle name="Followed Hyperlink" xfId="6073" builtinId="9" hidden="1"/>
    <cellStyle name="Followed Hyperlink" xfId="6075" builtinId="9" hidden="1"/>
    <cellStyle name="Followed Hyperlink" xfId="6077" builtinId="9" hidden="1"/>
    <cellStyle name="Followed Hyperlink" xfId="6079" builtinId="9" hidden="1"/>
    <cellStyle name="Followed Hyperlink" xfId="6081" builtinId="9" hidden="1"/>
    <cellStyle name="Followed Hyperlink" xfId="6083" builtinId="9" hidden="1"/>
    <cellStyle name="Followed Hyperlink" xfId="6085" builtinId="9" hidden="1"/>
    <cellStyle name="Followed Hyperlink" xfId="6087" builtinId="9" hidden="1"/>
    <cellStyle name="Followed Hyperlink" xfId="6089" builtinId="9" hidden="1"/>
    <cellStyle name="Followed Hyperlink" xfId="6091" builtinId="9" hidden="1"/>
    <cellStyle name="Followed Hyperlink" xfId="6093" builtinId="9" hidden="1"/>
    <cellStyle name="Followed Hyperlink" xfId="6095" builtinId="9" hidden="1"/>
    <cellStyle name="Followed Hyperlink" xfId="6097" builtinId="9" hidden="1"/>
    <cellStyle name="Followed Hyperlink" xfId="6099" builtinId="9" hidden="1"/>
    <cellStyle name="Followed Hyperlink" xfId="6101" builtinId="9" hidden="1"/>
    <cellStyle name="Followed Hyperlink" xfId="6103" builtinId="9" hidden="1"/>
    <cellStyle name="Followed Hyperlink" xfId="6105" builtinId="9" hidden="1"/>
    <cellStyle name="Followed Hyperlink" xfId="6107" builtinId="9" hidden="1"/>
    <cellStyle name="Followed Hyperlink" xfId="6109" builtinId="9" hidden="1"/>
    <cellStyle name="Followed Hyperlink" xfId="6111" builtinId="9" hidden="1"/>
    <cellStyle name="Followed Hyperlink" xfId="6113" builtinId="9" hidden="1"/>
    <cellStyle name="Followed Hyperlink" xfId="6115" builtinId="9" hidden="1"/>
    <cellStyle name="Followed Hyperlink" xfId="6117" builtinId="9" hidden="1"/>
    <cellStyle name="Followed Hyperlink" xfId="6119" builtinId="9" hidden="1"/>
    <cellStyle name="Followed Hyperlink" xfId="6121" builtinId="9" hidden="1"/>
    <cellStyle name="Followed Hyperlink" xfId="6123" builtinId="9" hidden="1"/>
    <cellStyle name="Followed Hyperlink" xfId="6125" builtinId="9" hidden="1"/>
    <cellStyle name="Followed Hyperlink" xfId="6127" builtinId="9" hidden="1"/>
    <cellStyle name="Followed Hyperlink" xfId="6129" builtinId="9" hidden="1"/>
    <cellStyle name="Followed Hyperlink" xfId="6131" builtinId="9" hidden="1"/>
    <cellStyle name="Followed Hyperlink" xfId="6133" builtinId="9" hidden="1"/>
    <cellStyle name="Followed Hyperlink" xfId="6135" builtinId="9" hidden="1"/>
    <cellStyle name="Followed Hyperlink" xfId="6137" builtinId="9" hidden="1"/>
    <cellStyle name="Followed Hyperlink" xfId="6139" builtinId="9" hidden="1"/>
    <cellStyle name="Followed Hyperlink" xfId="6141" builtinId="9" hidden="1"/>
    <cellStyle name="Followed Hyperlink" xfId="6143" builtinId="9" hidden="1"/>
    <cellStyle name="Followed Hyperlink" xfId="6145" builtinId="9" hidden="1"/>
    <cellStyle name="Followed Hyperlink" xfId="6147" builtinId="9" hidden="1"/>
    <cellStyle name="Followed Hyperlink" xfId="6149" builtinId="9" hidden="1"/>
    <cellStyle name="Followed Hyperlink" xfId="6151" builtinId="9" hidden="1"/>
    <cellStyle name="Followed Hyperlink" xfId="6153" builtinId="9" hidden="1"/>
    <cellStyle name="Followed Hyperlink" xfId="6156" builtinId="9" hidden="1"/>
    <cellStyle name="Followed Hyperlink" xfId="6158" builtinId="9" hidden="1"/>
    <cellStyle name="Followed Hyperlink" xfId="6160" builtinId="9" hidden="1"/>
    <cellStyle name="Followed Hyperlink" xfId="6162" builtinId="9" hidden="1"/>
    <cellStyle name="Followed Hyperlink" xfId="6164" builtinId="9" hidden="1"/>
    <cellStyle name="Followed Hyperlink" xfId="6166" builtinId="9" hidden="1"/>
    <cellStyle name="Followed Hyperlink" xfId="6168" builtinId="9" hidden="1"/>
    <cellStyle name="Followed Hyperlink" xfId="6170" builtinId="9" hidden="1"/>
    <cellStyle name="Followed Hyperlink" xfId="6172" builtinId="9" hidden="1"/>
    <cellStyle name="Followed Hyperlink" xfId="6174" builtinId="9" hidden="1"/>
    <cellStyle name="Followed Hyperlink" xfId="6176" builtinId="9" hidden="1"/>
    <cellStyle name="Followed Hyperlink" xfId="6178" builtinId="9" hidden="1"/>
    <cellStyle name="Followed Hyperlink" xfId="6180" builtinId="9" hidden="1"/>
    <cellStyle name="Followed Hyperlink" xfId="6212" builtinId="9" hidden="1"/>
    <cellStyle name="Followed Hyperlink" xfId="6217" builtinId="9" hidden="1"/>
    <cellStyle name="Followed Hyperlink" xfId="6219" builtinId="9" hidden="1"/>
    <cellStyle name="Followed Hyperlink" xfId="6221" builtinId="9" hidden="1"/>
    <cellStyle name="Followed Hyperlink" xfId="6223" builtinId="9" hidden="1"/>
    <cellStyle name="Followed Hyperlink" xfId="6225" builtinId="9" hidden="1"/>
    <cellStyle name="Followed Hyperlink" xfId="6228" builtinId="9" hidden="1"/>
    <cellStyle name="Followed Hyperlink" xfId="6230" builtinId="9" hidden="1"/>
    <cellStyle name="Followed Hyperlink" xfId="6232" builtinId="9" hidden="1"/>
    <cellStyle name="Followed Hyperlink" xfId="6234" builtinId="9" hidden="1"/>
    <cellStyle name="Followed Hyperlink" xfId="6236" builtinId="9" hidden="1"/>
    <cellStyle name="Followed Hyperlink" xfId="6238" builtinId="9" hidden="1"/>
    <cellStyle name="Followed Hyperlink" xfId="6240" builtinId="9" hidden="1"/>
    <cellStyle name="Followed Hyperlink" xfId="6242" builtinId="9" hidden="1"/>
    <cellStyle name="Followed Hyperlink" xfId="6244" builtinId="9" hidden="1"/>
    <cellStyle name="Followed Hyperlink" xfId="6246" builtinId="9" hidden="1"/>
    <cellStyle name="Followed Hyperlink" xfId="6248" builtinId="9" hidden="1"/>
    <cellStyle name="Followed Hyperlink" xfId="6250" builtinId="9" hidden="1"/>
    <cellStyle name="Followed Hyperlink" xfId="6252" builtinId="9" hidden="1"/>
    <cellStyle name="Followed Hyperlink" xfId="6254" builtinId="9" hidden="1"/>
    <cellStyle name="Followed Hyperlink" xfId="6256" builtinId="9" hidden="1"/>
    <cellStyle name="Followed Hyperlink" xfId="6258" builtinId="9" hidden="1"/>
    <cellStyle name="Followed Hyperlink" xfId="6260" builtinId="9" hidden="1"/>
    <cellStyle name="Followed Hyperlink" xfId="6262" builtinId="9" hidden="1"/>
    <cellStyle name="Followed Hyperlink" xfId="6264" builtinId="9" hidden="1"/>
    <cellStyle name="Followed Hyperlink" xfId="6266" builtinId="9" hidden="1"/>
    <cellStyle name="Followed Hyperlink" xfId="6268" builtinId="9" hidden="1"/>
    <cellStyle name="Followed Hyperlink" xfId="6270" builtinId="9" hidden="1"/>
    <cellStyle name="Followed Hyperlink" xfId="6272" builtinId="9" hidden="1"/>
    <cellStyle name="Followed Hyperlink" xfId="6274" builtinId="9" hidden="1"/>
    <cellStyle name="Followed Hyperlink" xfId="6276" builtinId="9" hidden="1"/>
    <cellStyle name="Followed Hyperlink" xfId="6278" builtinId="9" hidden="1"/>
    <cellStyle name="Followed Hyperlink" xfId="6280" builtinId="9" hidden="1"/>
    <cellStyle name="Followed Hyperlink" xfId="6282" builtinId="9" hidden="1"/>
    <cellStyle name="Followed Hyperlink" xfId="6284" builtinId="9" hidden="1"/>
    <cellStyle name="Followed Hyperlink" xfId="6286" builtinId="9" hidden="1"/>
    <cellStyle name="Followed Hyperlink" xfId="6288" builtinId="9" hidden="1"/>
    <cellStyle name="Followed Hyperlink" xfId="6290" builtinId="9" hidden="1"/>
    <cellStyle name="Followed Hyperlink" xfId="6292" builtinId="9" hidden="1"/>
    <cellStyle name="Followed Hyperlink" xfId="6294" builtinId="9" hidden="1"/>
    <cellStyle name="Followed Hyperlink" xfId="6296" builtinId="9" hidden="1"/>
    <cellStyle name="Followed Hyperlink" xfId="6298" builtinId="9" hidden="1"/>
    <cellStyle name="Followed Hyperlink" xfId="6300" builtinId="9" hidden="1"/>
    <cellStyle name="Followed Hyperlink" xfId="6302" builtinId="9" hidden="1"/>
    <cellStyle name="Followed Hyperlink" xfId="6304" builtinId="9" hidden="1"/>
    <cellStyle name="Followed Hyperlink" xfId="6306" builtinId="9" hidden="1"/>
    <cellStyle name="Followed Hyperlink" xfId="6308" builtinId="9" hidden="1"/>
    <cellStyle name="Followed Hyperlink" xfId="6310" builtinId="9" hidden="1"/>
    <cellStyle name="Followed Hyperlink" xfId="6312" builtinId="9" hidden="1"/>
    <cellStyle name="Followed Hyperlink" xfId="6314" builtinId="9" hidden="1"/>
    <cellStyle name="Followed Hyperlink" xfId="6316" builtinId="9" hidden="1"/>
    <cellStyle name="Followed Hyperlink" xfId="6318" builtinId="9" hidden="1"/>
    <cellStyle name="Followed Hyperlink" xfId="6320" builtinId="9" hidden="1"/>
    <cellStyle name="Followed Hyperlink" xfId="369" builtinId="9" hidden="1"/>
    <cellStyle name="Followed Hyperlink" xfId="6213" builtinId="9" hidden="1"/>
    <cellStyle name="Followed Hyperlink" xfId="6322" builtinId="9" hidden="1"/>
    <cellStyle name="Followed Hyperlink" xfId="6324" builtinId="9" hidden="1"/>
    <cellStyle name="Followed Hyperlink" xfId="6326" builtinId="9" hidden="1"/>
    <cellStyle name="Followed Hyperlink" xfId="6328" builtinId="9" hidden="1"/>
    <cellStyle name="Followed Hyperlink" xfId="6330" builtinId="9" hidden="1"/>
    <cellStyle name="Followed Hyperlink" xfId="6332" builtinId="9" hidden="1"/>
    <cellStyle name="Followed Hyperlink" xfId="6334" builtinId="9" hidden="1"/>
    <cellStyle name="Followed Hyperlink" xfId="6336" builtinId="9" hidden="1"/>
    <cellStyle name="Followed Hyperlink" xfId="6338" builtinId="9" hidden="1"/>
    <cellStyle name="Followed Hyperlink" xfId="6340" builtinId="9" hidden="1"/>
    <cellStyle name="Followed Hyperlink" xfId="6342" builtinId="9" hidden="1"/>
    <cellStyle name="Followed Hyperlink" xfId="6344" builtinId="9" hidden="1"/>
    <cellStyle name="Followed Hyperlink" xfId="6346" builtinId="9" hidden="1"/>
    <cellStyle name="Followed Hyperlink" xfId="6348" builtinId="9" hidden="1"/>
    <cellStyle name="Followed Hyperlink" xfId="6350" builtinId="9" hidden="1"/>
    <cellStyle name="Followed Hyperlink" xfId="6352" builtinId="9" hidden="1"/>
    <cellStyle name="Followed Hyperlink" xfId="6354" builtinId="9" hidden="1"/>
    <cellStyle name="Followed Hyperlink" xfId="6356" builtinId="9" hidden="1"/>
    <cellStyle name="Followed Hyperlink" xfId="6358" builtinId="9" hidden="1"/>
    <cellStyle name="Followed Hyperlink" xfId="6360" builtinId="9" hidden="1"/>
    <cellStyle name="Followed Hyperlink" xfId="6362" builtinId="9" hidden="1"/>
    <cellStyle name="Followed Hyperlink" xfId="6364" builtinId="9" hidden="1"/>
    <cellStyle name="Followed Hyperlink" xfId="6366" builtinId="9" hidden="1"/>
    <cellStyle name="Followed Hyperlink" xfId="6368" builtinId="9" hidden="1"/>
    <cellStyle name="Followed Hyperlink" xfId="6370" builtinId="9" hidden="1"/>
    <cellStyle name="Followed Hyperlink" xfId="6372" builtinId="9" hidden="1"/>
    <cellStyle name="Followed Hyperlink" xfId="6374" builtinId="9" hidden="1"/>
    <cellStyle name="Followed Hyperlink" xfId="6376" builtinId="9" hidden="1"/>
    <cellStyle name="Followed Hyperlink" xfId="6378" builtinId="9" hidden="1"/>
    <cellStyle name="Followed Hyperlink" xfId="6380" builtinId="9" hidden="1"/>
    <cellStyle name="Followed Hyperlink" xfId="6382" builtinId="9" hidden="1"/>
    <cellStyle name="Followed Hyperlink" xfId="6384" builtinId="9" hidden="1"/>
    <cellStyle name="Followed Hyperlink" xfId="6386" builtinId="9" hidden="1"/>
    <cellStyle name="Followed Hyperlink" xfId="6388" builtinId="9" hidden="1"/>
    <cellStyle name="Followed Hyperlink" xfId="6390" builtinId="9" hidden="1"/>
    <cellStyle name="Followed Hyperlink" xfId="6392" builtinId="9" hidden="1"/>
    <cellStyle name="Followed Hyperlink" xfId="6394" builtinId="9" hidden="1"/>
    <cellStyle name="Followed Hyperlink" xfId="6396" builtinId="9" hidden="1"/>
    <cellStyle name="Followed Hyperlink" xfId="6398" builtinId="9" hidden="1"/>
    <cellStyle name="Followed Hyperlink" xfId="6400" builtinId="9" hidden="1"/>
    <cellStyle name="Followed Hyperlink" xfId="6402" builtinId="9" hidden="1"/>
    <cellStyle name="Followed Hyperlink" xfId="6404" builtinId="9" hidden="1"/>
    <cellStyle name="Followed Hyperlink" xfId="6406" builtinId="9" hidden="1"/>
    <cellStyle name="Followed Hyperlink" xfId="6408" builtinId="9" hidden="1"/>
    <cellStyle name="Followed Hyperlink" xfId="6410" builtinId="9" hidden="1"/>
    <cellStyle name="Followed Hyperlink" xfId="6412" builtinId="9" hidden="1"/>
    <cellStyle name="Followed Hyperlink" xfId="6414" builtinId="9" hidden="1"/>
    <cellStyle name="Followed Hyperlink" xfId="6416" builtinId="9" hidden="1"/>
    <cellStyle name="Followed Hyperlink" xfId="6418" builtinId="9" hidden="1"/>
    <cellStyle name="Followed Hyperlink" xfId="6420" builtinId="9" hidden="1"/>
    <cellStyle name="Followed Hyperlink" xfId="6422" builtinId="9" hidden="1"/>
    <cellStyle name="Followed Hyperlink" xfId="6424" builtinId="9" hidden="1"/>
    <cellStyle name="Followed Hyperlink" xfId="6426" builtinId="9" hidden="1"/>
    <cellStyle name="Followed Hyperlink" xfId="6428" builtinId="9" hidden="1"/>
    <cellStyle name="Followed Hyperlink" xfId="6430" builtinId="9" hidden="1"/>
    <cellStyle name="Followed Hyperlink" xfId="6432" builtinId="9" hidden="1"/>
    <cellStyle name="Followed Hyperlink" xfId="6434" builtinId="9" hidden="1"/>
    <cellStyle name="Followed Hyperlink" xfId="6436" builtinId="9" hidden="1"/>
    <cellStyle name="Followed Hyperlink" xfId="6438" builtinId="9" hidden="1"/>
    <cellStyle name="Followed Hyperlink" xfId="6440" builtinId="9" hidden="1"/>
    <cellStyle name="Followed Hyperlink" xfId="6442" builtinId="9" hidden="1"/>
    <cellStyle name="Followed Hyperlink" xfId="6444" builtinId="9" hidden="1"/>
    <cellStyle name="Followed Hyperlink" xfId="6446" builtinId="9" hidden="1"/>
    <cellStyle name="Followed Hyperlink" xfId="6448" builtinId="9" hidden="1"/>
    <cellStyle name="Followed Hyperlink" xfId="6450" builtinId="9" hidden="1"/>
    <cellStyle name="Followed Hyperlink" xfId="6452" builtinId="9" hidden="1"/>
    <cellStyle name="Followed Hyperlink" xfId="6454" builtinId="9" hidden="1"/>
    <cellStyle name="Followed Hyperlink" xfId="6456" builtinId="9" hidden="1"/>
    <cellStyle name="Followed Hyperlink" xfId="6458" builtinId="9" hidden="1"/>
    <cellStyle name="Followed Hyperlink" xfId="6460" builtinId="9" hidden="1"/>
    <cellStyle name="Followed Hyperlink" xfId="6462" builtinId="9" hidden="1"/>
    <cellStyle name="Followed Hyperlink" xfId="6464" builtinId="9" hidden="1"/>
    <cellStyle name="Followed Hyperlink" xfId="6466" builtinId="9" hidden="1"/>
    <cellStyle name="Followed Hyperlink" xfId="6468" builtinId="9" hidden="1"/>
    <cellStyle name="Followed Hyperlink" xfId="6470" builtinId="9" hidden="1"/>
    <cellStyle name="Followed Hyperlink" xfId="6472" builtinId="9" hidden="1"/>
    <cellStyle name="Followed Hyperlink" xfId="6474" builtinId="9" hidden="1"/>
    <cellStyle name="Followed Hyperlink" xfId="6476" builtinId="9" hidden="1"/>
    <cellStyle name="Followed Hyperlink" xfId="6478" builtinId="9" hidden="1"/>
    <cellStyle name="Followed Hyperlink" xfId="6480" builtinId="9" hidden="1"/>
    <cellStyle name="Followed Hyperlink" xfId="6482" builtinId="9" hidden="1"/>
    <cellStyle name="Followed Hyperlink" xfId="6484" builtinId="9" hidden="1"/>
    <cellStyle name="Followed Hyperlink" xfId="6486" builtinId="9" hidden="1"/>
    <cellStyle name="Followed Hyperlink" xfId="6488" builtinId="9" hidden="1"/>
    <cellStyle name="Followed Hyperlink" xfId="6491" builtinId="9" hidden="1"/>
    <cellStyle name="Followed Hyperlink" xfId="6493" builtinId="9" hidden="1"/>
    <cellStyle name="Followed Hyperlink" xfId="6495" builtinId="9" hidden="1"/>
    <cellStyle name="Followed Hyperlink" xfId="6497" builtinId="9" hidden="1"/>
    <cellStyle name="Followed Hyperlink" xfId="6499" builtinId="9" hidden="1"/>
    <cellStyle name="Followed Hyperlink" xfId="6501" builtinId="9" hidden="1"/>
    <cellStyle name="Followed Hyperlink" xfId="6503" builtinId="9" hidden="1"/>
    <cellStyle name="Followed Hyperlink" xfId="6505" builtinId="9" hidden="1"/>
    <cellStyle name="Followed Hyperlink" xfId="6507" builtinId="9" hidden="1"/>
    <cellStyle name="Followed Hyperlink" xfId="6509" builtinId="9" hidden="1"/>
    <cellStyle name="Followed Hyperlink" xfId="6512" builtinId="9" hidden="1"/>
    <cellStyle name="Followed Hyperlink" xfId="6514" builtinId="9" hidden="1"/>
    <cellStyle name="Followed Hyperlink" xfId="6516" builtinId="9" hidden="1"/>
    <cellStyle name="Followed Hyperlink" xfId="6518" builtinId="9" hidden="1"/>
    <cellStyle name="Followed Hyperlink" xfId="6520" builtinId="9" hidden="1"/>
    <cellStyle name="Followed Hyperlink" xfId="6522" builtinId="9" hidden="1"/>
    <cellStyle name="Followed Hyperlink" xfId="6524" builtinId="9" hidden="1"/>
    <cellStyle name="Followed Hyperlink" xfId="6526" builtinId="9" hidden="1"/>
    <cellStyle name="Followed Hyperlink" xfId="6528" builtinId="9" hidden="1"/>
    <cellStyle name="Followed Hyperlink" xfId="6530" builtinId="9" hidden="1"/>
    <cellStyle name="Followed Hyperlink" xfId="6532" builtinId="9" hidden="1"/>
    <cellStyle name="Followed Hyperlink" xfId="6534" builtinId="9" hidden="1"/>
    <cellStyle name="Followed Hyperlink" xfId="6536" builtinId="9" hidden="1"/>
    <cellStyle name="Followed Hyperlink" xfId="6538" builtinId="9" hidden="1"/>
    <cellStyle name="Followed Hyperlink" xfId="6540" builtinId="9" hidden="1"/>
    <cellStyle name="Followed Hyperlink" xfId="6542" builtinId="9" hidden="1"/>
    <cellStyle name="Followed Hyperlink" xfId="6544" builtinId="9" hidden="1"/>
    <cellStyle name="Followed Hyperlink" xfId="6546" builtinId="9" hidden="1"/>
    <cellStyle name="Followed Hyperlink" xfId="6548" builtinId="9" hidden="1"/>
    <cellStyle name="Followed Hyperlink" xfId="6550" builtinId="9" hidden="1"/>
    <cellStyle name="Followed Hyperlink" xfId="6552" builtinId="9" hidden="1"/>
    <cellStyle name="Followed Hyperlink" xfId="6554" builtinId="9" hidden="1"/>
    <cellStyle name="Followed Hyperlink" xfId="6556" builtinId="9" hidden="1"/>
    <cellStyle name="Followed Hyperlink" xfId="6558" builtinId="9" hidden="1"/>
    <cellStyle name="Followed Hyperlink" xfId="6560" builtinId="9" hidden="1"/>
    <cellStyle name="Followed Hyperlink" xfId="6562" builtinId="9" hidden="1"/>
    <cellStyle name="Followed Hyperlink" xfId="6564" builtinId="9" hidden="1"/>
    <cellStyle name="Followed Hyperlink" xfId="6566" builtinId="9" hidden="1"/>
    <cellStyle name="Followed Hyperlink" xfId="6568" builtinId="9" hidden="1"/>
    <cellStyle name="Followed Hyperlink" xfId="6570" builtinId="9" hidden="1"/>
    <cellStyle name="Followed Hyperlink" xfId="6572" builtinId="9" hidden="1"/>
    <cellStyle name="Followed Hyperlink" xfId="6574" builtinId="9" hidden="1"/>
    <cellStyle name="Followed Hyperlink" xfId="6576" builtinId="9" hidden="1"/>
    <cellStyle name="Followed Hyperlink" xfId="6578" builtinId="9" hidden="1"/>
    <cellStyle name="Followed Hyperlink" xfId="6580" builtinId="9" hidden="1"/>
    <cellStyle name="Followed Hyperlink" xfId="6583" builtinId="9" hidden="1"/>
    <cellStyle name="Followed Hyperlink" xfId="6585" builtinId="9" hidden="1"/>
    <cellStyle name="Followed Hyperlink" xfId="6587" builtinId="9" hidden="1"/>
    <cellStyle name="Followed Hyperlink" xfId="6589" builtinId="9" hidden="1"/>
    <cellStyle name="Followed Hyperlink" xfId="6591" builtinId="9" hidden="1"/>
    <cellStyle name="Followed Hyperlink" xfId="6593" builtinId="9" hidden="1"/>
    <cellStyle name="Followed Hyperlink" xfId="6595" builtinId="9" hidden="1"/>
    <cellStyle name="Followed Hyperlink" xfId="6597" builtinId="9" hidden="1"/>
    <cellStyle name="Followed Hyperlink" xfId="6599" builtinId="9" hidden="1"/>
    <cellStyle name="Followed Hyperlink" xfId="6601" builtinId="9" hidden="1"/>
    <cellStyle name="Followed Hyperlink" xfId="6603" builtinId="9" hidden="1"/>
    <cellStyle name="Followed Hyperlink" xfId="6605" builtinId="9" hidden="1"/>
    <cellStyle name="Followed Hyperlink" xfId="6607" builtinId="9" hidden="1"/>
    <cellStyle name="Followed Hyperlink" xfId="6609" builtinId="9" hidden="1"/>
    <cellStyle name="Followed Hyperlink" xfId="6611" builtinId="9" hidden="1"/>
    <cellStyle name="Followed Hyperlink" xfId="6613" builtinId="9" hidden="1"/>
    <cellStyle name="Followed Hyperlink" xfId="6615" builtinId="9" hidden="1"/>
    <cellStyle name="Followed Hyperlink" xfId="6617" builtinId="9" hidden="1"/>
    <cellStyle name="Followed Hyperlink" xfId="6619" builtinId="9" hidden="1"/>
    <cellStyle name="Followed Hyperlink" xfId="6621" builtinId="9" hidden="1"/>
    <cellStyle name="Followed Hyperlink" xfId="6623" builtinId="9" hidden="1"/>
    <cellStyle name="Followed Hyperlink" xfId="6625" builtinId="9" hidden="1"/>
    <cellStyle name="Followed Hyperlink" xfId="6627" builtinId="9" hidden="1"/>
    <cellStyle name="Followed Hyperlink" xfId="6629" builtinId="9" hidden="1"/>
    <cellStyle name="Followed Hyperlink" xfId="6631" builtinId="9" hidden="1"/>
    <cellStyle name="Followed Hyperlink" xfId="6633" builtinId="9" hidden="1"/>
    <cellStyle name="Followed Hyperlink" xfId="6635" builtinId="9" hidden="1"/>
    <cellStyle name="Followed Hyperlink" xfId="6637" builtinId="9" hidden="1"/>
    <cellStyle name="Followed Hyperlink" xfId="6639" builtinId="9" hidden="1"/>
    <cellStyle name="Followed Hyperlink" xfId="6641" builtinId="9" hidden="1"/>
    <cellStyle name="Followed Hyperlink" xfId="6643" builtinId="9" hidden="1"/>
    <cellStyle name="Followed Hyperlink" xfId="6645" builtinId="9" hidden="1"/>
    <cellStyle name="Followed Hyperlink" xfId="6647" builtinId="9" hidden="1"/>
    <cellStyle name="Followed Hyperlink" xfId="6649" builtinId="9" hidden="1"/>
    <cellStyle name="Followed Hyperlink" xfId="6651" builtinId="9" hidden="1"/>
    <cellStyle name="Followed Hyperlink" xfId="6653" builtinId="9" hidden="1"/>
    <cellStyle name="Followed Hyperlink" xfId="6655" builtinId="9" hidden="1"/>
    <cellStyle name="Followed Hyperlink" xfId="6657" builtinId="9" hidden="1"/>
    <cellStyle name="Followed Hyperlink" xfId="6659" builtinId="9" hidden="1"/>
    <cellStyle name="Followed Hyperlink" xfId="6661" builtinId="9" hidden="1"/>
    <cellStyle name="Followed Hyperlink" xfId="6663" builtinId="9" hidden="1"/>
    <cellStyle name="Followed Hyperlink" xfId="6665" builtinId="9" hidden="1"/>
    <cellStyle name="Followed Hyperlink" xfId="6667" builtinId="9" hidden="1"/>
    <cellStyle name="Followed Hyperlink" xfId="6669" builtinId="9" hidden="1"/>
    <cellStyle name="Followed Hyperlink" xfId="6671" builtinId="9" hidden="1"/>
    <cellStyle name="Followed Hyperlink" xfId="6673" builtinId="9" hidden="1"/>
    <cellStyle name="Followed Hyperlink" xfId="6675" builtinId="9" hidden="1"/>
    <cellStyle name="Followed Hyperlink" xfId="6677" builtinId="9" hidden="1"/>
    <cellStyle name="Followed Hyperlink" xfId="6679" builtinId="9" hidden="1"/>
    <cellStyle name="Followed Hyperlink" xfId="6681" builtinId="9" hidden="1"/>
    <cellStyle name="Followed Hyperlink" xfId="6683" builtinId="9" hidden="1"/>
    <cellStyle name="Followed Hyperlink" xfId="6685" builtinId="9" hidden="1"/>
    <cellStyle name="Followed Hyperlink" xfId="6687" builtinId="9" hidden="1"/>
    <cellStyle name="Followed Hyperlink" xfId="6689" builtinId="9" hidden="1"/>
    <cellStyle name="Followed Hyperlink" xfId="6691" builtinId="9" hidden="1"/>
    <cellStyle name="Followed Hyperlink" xfId="6693" builtinId="9" hidden="1"/>
    <cellStyle name="Followed Hyperlink" xfId="6695" builtinId="9" hidden="1"/>
    <cellStyle name="Followed Hyperlink" xfId="6697" builtinId="9" hidden="1"/>
    <cellStyle name="Followed Hyperlink" xfId="6699" builtinId="9" hidden="1"/>
    <cellStyle name="Followed Hyperlink" xfId="6701" builtinId="9" hidden="1"/>
    <cellStyle name="Followed Hyperlink" xfId="6703" builtinId="9" hidden="1"/>
    <cellStyle name="Followed Hyperlink" xfId="6705" builtinId="9" hidden="1"/>
    <cellStyle name="Followed Hyperlink" xfId="6707" builtinId="9" hidden="1"/>
    <cellStyle name="Followed Hyperlink" xfId="6709" builtinId="9" hidden="1"/>
    <cellStyle name="Followed Hyperlink" xfId="6711" builtinId="9" hidden="1"/>
    <cellStyle name="Followed Hyperlink" xfId="6713" builtinId="9" hidden="1"/>
    <cellStyle name="Followed Hyperlink" xfId="6715" builtinId="9" hidden="1"/>
    <cellStyle name="Followed Hyperlink" xfId="6717" builtinId="9" hidden="1"/>
    <cellStyle name="Followed Hyperlink" xfId="6719" builtinId="9" hidden="1"/>
    <cellStyle name="Followed Hyperlink" xfId="6721" builtinId="9" hidden="1"/>
    <cellStyle name="Followed Hyperlink" xfId="6723" builtinId="9" hidden="1"/>
    <cellStyle name="Followed Hyperlink" xfId="6725" builtinId="9" hidden="1"/>
    <cellStyle name="Followed Hyperlink" xfId="6727" builtinId="9" hidden="1"/>
    <cellStyle name="Followed Hyperlink" xfId="6730" builtinId="9" hidden="1"/>
    <cellStyle name="Followed Hyperlink" xfId="6732" builtinId="9" hidden="1"/>
    <cellStyle name="Followed Hyperlink" xfId="6734" builtinId="9" hidden="1"/>
    <cellStyle name="Followed Hyperlink" xfId="6736" builtinId="9" hidden="1"/>
    <cellStyle name="Followed Hyperlink" xfId="6738" builtinId="9" hidden="1"/>
    <cellStyle name="Followed Hyperlink" xfId="6740" builtinId="9" hidden="1"/>
    <cellStyle name="Followed Hyperlink" xfId="6742" builtinId="9" hidden="1"/>
    <cellStyle name="Followed Hyperlink" xfId="6744" builtinId="9" hidden="1"/>
    <cellStyle name="Followed Hyperlink" xfId="6746" builtinId="9" hidden="1"/>
    <cellStyle name="Followed Hyperlink" xfId="6748" builtinId="9" hidden="1"/>
    <cellStyle name="Followed Hyperlink" xfId="6750" builtinId="9" hidden="1"/>
    <cellStyle name="Followed Hyperlink" xfId="6752" builtinId="9" hidden="1"/>
    <cellStyle name="Followed Hyperlink" xfId="6754" builtinId="9" hidden="1"/>
    <cellStyle name="Followed Hyperlink" xfId="6756" builtinId="9" hidden="1"/>
    <cellStyle name="Followed Hyperlink" xfId="6758" builtinId="9" hidden="1"/>
    <cellStyle name="Followed Hyperlink" xfId="6760" builtinId="9" hidden="1"/>
    <cellStyle name="Followed Hyperlink" xfId="6762" builtinId="9" hidden="1"/>
    <cellStyle name="Followed Hyperlink" xfId="6764" builtinId="9" hidden="1"/>
    <cellStyle name="Followed Hyperlink" xfId="6766" builtinId="9" hidden="1"/>
    <cellStyle name="Followed Hyperlink" xfId="6768" builtinId="9" hidden="1"/>
    <cellStyle name="Followed Hyperlink" xfId="6770" builtinId="9" hidden="1"/>
    <cellStyle name="Followed Hyperlink" xfId="6772" builtinId="9" hidden="1"/>
    <cellStyle name="Followed Hyperlink" xfId="6774" builtinId="9" hidden="1"/>
    <cellStyle name="Followed Hyperlink" xfId="6776" builtinId="9" hidden="1"/>
    <cellStyle name="Followed Hyperlink" xfId="6778" builtinId="9" hidden="1"/>
    <cellStyle name="Followed Hyperlink" xfId="6780" builtinId="9" hidden="1"/>
    <cellStyle name="Followed Hyperlink" xfId="6782" builtinId="9" hidden="1"/>
    <cellStyle name="Followed Hyperlink" xfId="6784" builtinId="9" hidden="1"/>
    <cellStyle name="Followed Hyperlink" xfId="6786" builtinId="9" hidden="1"/>
    <cellStyle name="Followed Hyperlink" xfId="6790" builtinId="9" hidden="1"/>
    <cellStyle name="Followed Hyperlink" xfId="6792" builtinId="9" hidden="1"/>
    <cellStyle name="Followed Hyperlink" xfId="6794" builtinId="9" hidden="1"/>
    <cellStyle name="Followed Hyperlink" xfId="6796" builtinId="9" hidden="1"/>
    <cellStyle name="Followed Hyperlink" xfId="6798" builtinId="9" hidden="1"/>
    <cellStyle name="Followed Hyperlink" xfId="6800" builtinId="9" hidden="1"/>
    <cellStyle name="Followed Hyperlink" xfId="6802" builtinId="9" hidden="1"/>
    <cellStyle name="Followed Hyperlink" xfId="6804" builtinId="9" hidden="1"/>
    <cellStyle name="Followed Hyperlink" xfId="6806" builtinId="9" hidden="1"/>
    <cellStyle name="Followed Hyperlink" xfId="6808" builtinId="9" hidden="1"/>
    <cellStyle name="Followed Hyperlink" xfId="6810" builtinId="9" hidden="1"/>
    <cellStyle name="Followed Hyperlink" xfId="6812" builtinId="9" hidden="1"/>
    <cellStyle name="Followed Hyperlink" xfId="6814" builtinId="9" hidden="1"/>
    <cellStyle name="Followed Hyperlink" xfId="6816" builtinId="9" hidden="1"/>
    <cellStyle name="Followed Hyperlink" xfId="6818" builtinId="9" hidden="1"/>
    <cellStyle name="Followed Hyperlink" xfId="6820" builtinId="9" hidden="1"/>
    <cellStyle name="Followed Hyperlink" xfId="6822" builtinId="9" hidden="1"/>
    <cellStyle name="Followed Hyperlink" xfId="6824" builtinId="9" hidden="1"/>
    <cellStyle name="Followed Hyperlink" xfId="6826" builtinId="9" hidden="1"/>
    <cellStyle name="Followed Hyperlink" xfId="6828" builtinId="9" hidden="1"/>
    <cellStyle name="Followed Hyperlink" xfId="6830" builtinId="9" hidden="1"/>
    <cellStyle name="Followed Hyperlink" xfId="6832" builtinId="9" hidden="1"/>
    <cellStyle name="Followed Hyperlink" xfId="6834" builtinId="9" hidden="1"/>
    <cellStyle name="Followed Hyperlink" xfId="6836" builtinId="9" hidden="1"/>
    <cellStyle name="Followed Hyperlink" xfId="6838" builtinId="9" hidden="1"/>
    <cellStyle name="Followed Hyperlink" xfId="6840" builtinId="9" hidden="1"/>
    <cellStyle name="Followed Hyperlink" xfId="6842" builtinId="9" hidden="1"/>
    <cellStyle name="Followed Hyperlink" xfId="6844" builtinId="9" hidden="1"/>
    <cellStyle name="Followed Hyperlink" xfId="6846" builtinId="9" hidden="1"/>
    <cellStyle name="Followed Hyperlink" xfId="6848" builtinId="9" hidden="1"/>
    <cellStyle name="Followed Hyperlink" xfId="6850" builtinId="9" hidden="1"/>
    <cellStyle name="Followed Hyperlink" xfId="6853" builtinId="9" hidden="1"/>
    <cellStyle name="Followed Hyperlink" xfId="6855" builtinId="9" hidden="1"/>
    <cellStyle name="Followed Hyperlink" xfId="6857" builtinId="9" hidden="1"/>
    <cellStyle name="Followed Hyperlink" xfId="6859" builtinId="9" hidden="1"/>
    <cellStyle name="Followed Hyperlink" xfId="6861" builtinId="9" hidden="1"/>
    <cellStyle name="Followed Hyperlink" xfId="6863" builtinId="9" hidden="1"/>
    <cellStyle name="Followed Hyperlink" xfId="6865" builtinId="9" hidden="1"/>
    <cellStyle name="Followed Hyperlink" xfId="6867" builtinId="9" hidden="1"/>
    <cellStyle name="Followed Hyperlink" xfId="6869" builtinId="9" hidden="1"/>
    <cellStyle name="Followed Hyperlink" xfId="6871" builtinId="9" hidden="1"/>
    <cellStyle name="Followed Hyperlink" xfId="6873" builtinId="9" hidden="1"/>
    <cellStyle name="Followed Hyperlink" xfId="6875" builtinId="9" hidden="1"/>
    <cellStyle name="Followed Hyperlink" xfId="6877" builtinId="9" hidden="1"/>
    <cellStyle name="Followed Hyperlink" xfId="6879" builtinId="9" hidden="1"/>
    <cellStyle name="Followed Hyperlink" xfId="6881" builtinId="9" hidden="1"/>
    <cellStyle name="Followed Hyperlink" xfId="6883" builtinId="9" hidden="1"/>
    <cellStyle name="Followed Hyperlink" xfId="6885" builtinId="9" hidden="1"/>
    <cellStyle name="Followed Hyperlink" xfId="6887" builtinId="9" hidden="1"/>
    <cellStyle name="Followed Hyperlink" xfId="6889" builtinId="9" hidden="1"/>
    <cellStyle name="Followed Hyperlink" xfId="6891" builtinId="9" hidden="1"/>
    <cellStyle name="Followed Hyperlink" xfId="6893" builtinId="9" hidden="1"/>
    <cellStyle name="Followed Hyperlink" xfId="6895" builtinId="9" hidden="1"/>
    <cellStyle name="Followed Hyperlink" xfId="6897" builtinId="9" hidden="1"/>
    <cellStyle name="Followed Hyperlink" xfId="6899" builtinId="9" hidden="1"/>
    <cellStyle name="Followed Hyperlink" xfId="6901" builtinId="9" hidden="1"/>
    <cellStyle name="Followed Hyperlink" xfId="6903" builtinId="9" hidden="1"/>
    <cellStyle name="Followed Hyperlink" xfId="6905" builtinId="9" hidden="1"/>
    <cellStyle name="Followed Hyperlink" xfId="6907" builtinId="9" hidden="1"/>
    <cellStyle name="Followed Hyperlink" xfId="6909" builtinId="9" hidden="1"/>
    <cellStyle name="Followed Hyperlink" xfId="6911" builtinId="9" hidden="1"/>
    <cellStyle name="Followed Hyperlink" xfId="6913" builtinId="9" hidden="1"/>
    <cellStyle name="Followed Hyperlink" xfId="6915" builtinId="9" hidden="1"/>
    <cellStyle name="Followed Hyperlink" xfId="6917" builtinId="9" hidden="1"/>
    <cellStyle name="Followed Hyperlink" xfId="6919" builtinId="9" hidden="1"/>
    <cellStyle name="Followed Hyperlink" xfId="6921" builtinId="9" hidden="1"/>
    <cellStyle name="Followed Hyperlink" xfId="6923" builtinId="9" hidden="1"/>
    <cellStyle name="Followed Hyperlink" xfId="6925" builtinId="9" hidden="1"/>
    <cellStyle name="Followed Hyperlink" xfId="6927" builtinId="9" hidden="1"/>
    <cellStyle name="Followed Hyperlink" xfId="6929" builtinId="9" hidden="1"/>
    <cellStyle name="Followed Hyperlink" xfId="6931" builtinId="9" hidden="1"/>
    <cellStyle name="Followed Hyperlink" xfId="6933" builtinId="9" hidden="1"/>
    <cellStyle name="Followed Hyperlink" xfId="6935" builtinId="9" hidden="1"/>
    <cellStyle name="Followed Hyperlink" xfId="6937" builtinId="9" hidden="1"/>
    <cellStyle name="Followed Hyperlink" xfId="6939" builtinId="9" hidden="1"/>
    <cellStyle name="Followed Hyperlink" xfId="6941" builtinId="9" hidden="1"/>
    <cellStyle name="Followed Hyperlink" xfId="6943" builtinId="9" hidden="1"/>
    <cellStyle name="Followed Hyperlink" xfId="6945" builtinId="9" hidden="1"/>
    <cellStyle name="Followed Hyperlink" xfId="6947" builtinId="9" hidden="1"/>
    <cellStyle name="Followed Hyperlink" xfId="6949" builtinId="9" hidden="1"/>
    <cellStyle name="Followed Hyperlink" xfId="6951" builtinId="9" hidden="1"/>
    <cellStyle name="Followed Hyperlink" xfId="6953" builtinId="9" hidden="1"/>
    <cellStyle name="Followed Hyperlink" xfId="6955" builtinId="9" hidden="1"/>
    <cellStyle name="Followed Hyperlink" xfId="6957" builtinId="9" hidden="1"/>
    <cellStyle name="Followed Hyperlink" xfId="6959" builtinId="9" hidden="1"/>
    <cellStyle name="Followed Hyperlink" xfId="6961" builtinId="9" hidden="1"/>
    <cellStyle name="Followed Hyperlink" xfId="6963" builtinId="9" hidden="1"/>
    <cellStyle name="Followed Hyperlink" xfId="6965" builtinId="9" hidden="1"/>
    <cellStyle name="Followed Hyperlink" xfId="6967" builtinId="9" hidden="1"/>
    <cellStyle name="Followed Hyperlink" xfId="6970" builtinId="9" hidden="1"/>
    <cellStyle name="Followed Hyperlink" xfId="6972" builtinId="9" hidden="1"/>
    <cellStyle name="Followed Hyperlink" xfId="6974" builtinId="9" hidden="1"/>
    <cellStyle name="Followed Hyperlink" xfId="6976" builtinId="9" hidden="1"/>
    <cellStyle name="Followed Hyperlink" xfId="6978" builtinId="9" hidden="1"/>
    <cellStyle name="Followed Hyperlink" xfId="6980" builtinId="9" hidden="1"/>
    <cellStyle name="Followed Hyperlink" xfId="6982" builtinId="9" hidden="1"/>
    <cellStyle name="Followed Hyperlink" xfId="6984" builtinId="9" hidden="1"/>
    <cellStyle name="Followed Hyperlink" xfId="6986" builtinId="9" hidden="1"/>
    <cellStyle name="Followed Hyperlink" xfId="6988" builtinId="9" hidden="1"/>
    <cellStyle name="Followed Hyperlink" xfId="6990" builtinId="9" hidden="1"/>
    <cellStyle name="Followed Hyperlink" xfId="6992" builtinId="9" hidden="1"/>
    <cellStyle name="Followed Hyperlink" xfId="6994" builtinId="9" hidden="1"/>
    <cellStyle name="Followed Hyperlink" xfId="6996" builtinId="9" hidden="1"/>
    <cellStyle name="Followed Hyperlink" xfId="6998" builtinId="9" hidden="1"/>
    <cellStyle name="Followed Hyperlink" xfId="7000" builtinId="9" hidden="1"/>
    <cellStyle name="Followed Hyperlink" xfId="7002" builtinId="9" hidden="1"/>
    <cellStyle name="Followed Hyperlink" xfId="7004" builtinId="9" hidden="1"/>
    <cellStyle name="Followed Hyperlink" xfId="7006" builtinId="9" hidden="1"/>
    <cellStyle name="Followed Hyperlink" xfId="7008" builtinId="9" hidden="1"/>
    <cellStyle name="Followed Hyperlink" xfId="7010" builtinId="9" hidden="1"/>
    <cellStyle name="Followed Hyperlink" xfId="7012" builtinId="9" hidden="1"/>
    <cellStyle name="Followed Hyperlink" xfId="7014" builtinId="9" hidden="1"/>
    <cellStyle name="Followed Hyperlink" xfId="7016" builtinId="9" hidden="1"/>
    <cellStyle name="Followed Hyperlink" xfId="7018" builtinId="9" hidden="1"/>
    <cellStyle name="Followed Hyperlink" xfId="7020" builtinId="9" hidden="1"/>
    <cellStyle name="Followed Hyperlink" xfId="7021" builtinId="9" hidden="1"/>
    <cellStyle name="Followed Hyperlink" xfId="7023" builtinId="9" hidden="1"/>
    <cellStyle name="Followed Hyperlink" xfId="7025" builtinId="9" hidden="1"/>
    <cellStyle name="Followed Hyperlink" xfId="7027" builtinId="9" hidden="1"/>
    <cellStyle name="Followed Hyperlink" xfId="7029" builtinId="9" hidden="1"/>
    <cellStyle name="Followed Hyperlink" xfId="7031" builtinId="9" hidden="1"/>
    <cellStyle name="Followed Hyperlink" xfId="7033" builtinId="9" hidden="1"/>
    <cellStyle name="Followed Hyperlink" xfId="7035" builtinId="9" hidden="1"/>
    <cellStyle name="Followed Hyperlink" xfId="7037" builtinId="9" hidden="1"/>
    <cellStyle name="Followed Hyperlink" xfId="7039" builtinId="9" hidden="1"/>
    <cellStyle name="Followed Hyperlink" xfId="7042" builtinId="9" hidden="1"/>
    <cellStyle name="Followed Hyperlink" xfId="7044" builtinId="9" hidden="1"/>
    <cellStyle name="Followed Hyperlink" xfId="7046" builtinId="9" hidden="1"/>
    <cellStyle name="Followed Hyperlink" xfId="7048" builtinId="9" hidden="1"/>
    <cellStyle name="Followed Hyperlink" xfId="7050" builtinId="9" hidden="1"/>
    <cellStyle name="Followed Hyperlink" xfId="7052" builtinId="9" hidden="1"/>
    <cellStyle name="Followed Hyperlink" xfId="7054" builtinId="9" hidden="1"/>
    <cellStyle name="Followed Hyperlink" xfId="7056" builtinId="9" hidden="1"/>
    <cellStyle name="Followed Hyperlink" xfId="7058" builtinId="9" hidden="1"/>
    <cellStyle name="Followed Hyperlink" xfId="7060" builtinId="9" hidden="1"/>
    <cellStyle name="Followed Hyperlink" xfId="7062" builtinId="9" hidden="1"/>
    <cellStyle name="Followed Hyperlink" xfId="7064" builtinId="9" hidden="1"/>
    <cellStyle name="Followed Hyperlink" xfId="7066" builtinId="9" hidden="1"/>
    <cellStyle name="Followed Hyperlink" xfId="7068" builtinId="9" hidden="1"/>
    <cellStyle name="Followed Hyperlink" xfId="7070" builtinId="9" hidden="1"/>
    <cellStyle name="Followed Hyperlink" xfId="7072" builtinId="9" hidden="1"/>
    <cellStyle name="Followed Hyperlink" xfId="7074" builtinId="9" hidden="1"/>
    <cellStyle name="Followed Hyperlink" xfId="7076" builtinId="9" hidden="1"/>
    <cellStyle name="Followed Hyperlink" xfId="7078" builtinId="9" hidden="1"/>
    <cellStyle name="Followed Hyperlink" xfId="7080" builtinId="9" hidden="1"/>
    <cellStyle name="Followed Hyperlink" xfId="7082" builtinId="9" hidden="1"/>
    <cellStyle name="Followed Hyperlink" xfId="7084" builtinId="9" hidden="1"/>
    <cellStyle name="Followed Hyperlink" xfId="7086" builtinId="9" hidden="1"/>
    <cellStyle name="Followed Hyperlink" xfId="7088" builtinId="9" hidden="1"/>
    <cellStyle name="Followed Hyperlink" xfId="7090" builtinId="9" hidden="1"/>
    <cellStyle name="Followed Hyperlink" xfId="7092" builtinId="9" hidden="1"/>
    <cellStyle name="Followed Hyperlink" xfId="7094" builtinId="9" hidden="1"/>
    <cellStyle name="Followed Hyperlink" xfId="7095" builtinId="9" hidden="1"/>
    <cellStyle name="Followed Hyperlink" xfId="7097" builtinId="9" hidden="1"/>
    <cellStyle name="Followed Hyperlink" xfId="7099" builtinId="9" hidden="1"/>
    <cellStyle name="Followed Hyperlink" xfId="7101" builtinId="9" hidden="1"/>
    <cellStyle name="Followed Hyperlink" xfId="7103" builtinId="9" hidden="1"/>
    <cellStyle name="Followed Hyperlink" xfId="7105" builtinId="9" hidden="1"/>
    <cellStyle name="Followed Hyperlink" xfId="7107" builtinId="9" hidden="1"/>
    <cellStyle name="Followed Hyperlink" xfId="7109" builtinId="9" hidden="1"/>
    <cellStyle name="Followed Hyperlink" xfId="7111" builtinId="9" hidden="1"/>
    <cellStyle name="Followed Hyperlink" xfId="7113" builtinId="9" hidden="1"/>
    <cellStyle name="Followed Hyperlink" xfId="7115" builtinId="9" hidden="1"/>
    <cellStyle name="Followed Hyperlink" xfId="7117" builtinId="9" hidden="1"/>
    <cellStyle name="Followed Hyperlink" xfId="7119" builtinId="9" hidden="1"/>
    <cellStyle name="Followed Hyperlink" xfId="7121" builtinId="9" hidden="1"/>
    <cellStyle name="Followed Hyperlink" xfId="7123" builtinId="9" hidden="1"/>
    <cellStyle name="Followed Hyperlink" xfId="7125" builtinId="9" hidden="1"/>
    <cellStyle name="Followed Hyperlink" xfId="7127" builtinId="9" hidden="1"/>
    <cellStyle name="Followed Hyperlink" xfId="7129" builtinId="9" hidden="1"/>
    <cellStyle name="Followed Hyperlink" xfId="7131" builtinId="9" hidden="1"/>
    <cellStyle name="Followed Hyperlink" xfId="7133" builtinId="9" hidden="1"/>
    <cellStyle name="Followed Hyperlink" xfId="7135" builtinId="9" hidden="1"/>
    <cellStyle name="Followed Hyperlink" xfId="7137" builtinId="9" hidden="1"/>
    <cellStyle name="Followed Hyperlink" xfId="7139" builtinId="9" hidden="1"/>
    <cellStyle name="Followed Hyperlink" xfId="7141" builtinId="9" hidden="1"/>
    <cellStyle name="Followed Hyperlink" xfId="7143" builtinId="9" hidden="1"/>
    <cellStyle name="Followed Hyperlink" xfId="7145" builtinId="9" hidden="1"/>
    <cellStyle name="Followed Hyperlink" xfId="7147" builtinId="9" hidden="1"/>
    <cellStyle name="Followed Hyperlink" xfId="7149" builtinId="9" hidden="1"/>
    <cellStyle name="Followed Hyperlink" xfId="7151" builtinId="9" hidden="1"/>
    <cellStyle name="Followed Hyperlink" xfId="7153" builtinId="9" hidden="1"/>
    <cellStyle name="Followed Hyperlink" xfId="7155" builtinId="9" hidden="1"/>
    <cellStyle name="Followed Hyperlink" xfId="7157" builtinId="9" hidden="1"/>
    <cellStyle name="Followed Hyperlink" xfId="7159" builtinId="9" hidden="1"/>
    <cellStyle name="Followed Hyperlink" xfId="7161" builtinId="9" hidden="1"/>
    <cellStyle name="Followed Hyperlink" xfId="7163" builtinId="9" hidden="1"/>
    <cellStyle name="Followed Hyperlink" xfId="7165" builtinId="9" hidden="1"/>
    <cellStyle name="Followed Hyperlink" xfId="7167" builtinId="9" hidden="1"/>
    <cellStyle name="Followed Hyperlink" xfId="7169" builtinId="9" hidden="1"/>
    <cellStyle name="Followed Hyperlink" xfId="7171" builtinId="9" hidden="1"/>
    <cellStyle name="Followed Hyperlink" xfId="7173" builtinId="9" hidden="1"/>
    <cellStyle name="Followed Hyperlink" xfId="7175" builtinId="9" hidden="1"/>
    <cellStyle name="Followed Hyperlink" xfId="7177" builtinId="9" hidden="1"/>
    <cellStyle name="Followed Hyperlink" xfId="7179" builtinId="9" hidden="1"/>
    <cellStyle name="Followed Hyperlink" xfId="7181" builtinId="9" hidden="1"/>
    <cellStyle name="Followed Hyperlink" xfId="7183" builtinId="9" hidden="1"/>
    <cellStyle name="Followed Hyperlink" xfId="7185" builtinId="9" hidden="1"/>
    <cellStyle name="Followed Hyperlink" xfId="7187" builtinId="9" hidden="1"/>
    <cellStyle name="Followed Hyperlink" xfId="7189" builtinId="9" hidden="1"/>
    <cellStyle name="Followed Hyperlink" xfId="7191" builtinId="9" hidden="1"/>
    <cellStyle name="Followed Hyperlink" xfId="7193" builtinId="9" hidden="1"/>
    <cellStyle name="Followed Hyperlink" xfId="7195" builtinId="9" hidden="1"/>
    <cellStyle name="Followed Hyperlink" xfId="7197" builtinId="9" hidden="1"/>
    <cellStyle name="Followed Hyperlink" xfId="7199" builtinId="9" hidden="1"/>
    <cellStyle name="Followed Hyperlink" xfId="7201" builtinId="9" hidden="1"/>
    <cellStyle name="Followed Hyperlink" xfId="7203" builtinId="9" hidden="1"/>
    <cellStyle name="Followed Hyperlink" xfId="7205" builtinId="9" hidden="1"/>
    <cellStyle name="Followed Hyperlink" xfId="7207" builtinId="9" hidden="1"/>
    <cellStyle name="Followed Hyperlink" xfId="7209" builtinId="9" hidden="1"/>
    <cellStyle name="Followed Hyperlink" xfId="7211" builtinId="9" hidden="1"/>
    <cellStyle name="Followed Hyperlink" xfId="7213" builtinId="9" hidden="1"/>
    <cellStyle name="Followed Hyperlink" xfId="7215" builtinId="9" hidden="1"/>
    <cellStyle name="Followed Hyperlink" xfId="7217" builtinId="9" hidden="1"/>
    <cellStyle name="Followed Hyperlink" xfId="7219" builtinId="9" hidden="1"/>
    <cellStyle name="Followed Hyperlink" xfId="7221" builtinId="9" hidden="1"/>
    <cellStyle name="Followed Hyperlink" xfId="7223" builtinId="9" hidden="1"/>
    <cellStyle name="Followed Hyperlink" xfId="7225" builtinId="9" hidden="1"/>
    <cellStyle name="Followed Hyperlink" xfId="7227" builtinId="9" hidden="1"/>
    <cellStyle name="Followed Hyperlink" xfId="7229" builtinId="9" hidden="1"/>
    <cellStyle name="Followed Hyperlink" xfId="7231" builtinId="9" hidden="1"/>
    <cellStyle name="Followed Hyperlink" xfId="7233" builtinId="9" hidden="1"/>
    <cellStyle name="Followed Hyperlink" xfId="7235" builtinId="9" hidden="1"/>
    <cellStyle name="Followed Hyperlink" xfId="7237" builtinId="9" hidden="1"/>
    <cellStyle name="Followed Hyperlink" xfId="7239" builtinId="9" hidden="1"/>
    <cellStyle name="Followed Hyperlink" xfId="7241" builtinId="9" hidden="1"/>
    <cellStyle name="Followed Hyperlink" xfId="7243" builtinId="9" hidden="1"/>
    <cellStyle name="Followed Hyperlink" xfId="7245" builtinId="9" hidden="1"/>
    <cellStyle name="Followed Hyperlink" xfId="7247" builtinId="9" hidden="1"/>
    <cellStyle name="Followed Hyperlink" xfId="7249" builtinId="9" hidden="1"/>
    <cellStyle name="Followed Hyperlink" xfId="7251" builtinId="9" hidden="1"/>
    <cellStyle name="Followed Hyperlink" xfId="7253" builtinId="9" hidden="1"/>
    <cellStyle name="Followed Hyperlink" xfId="7255" builtinId="9" hidden="1"/>
    <cellStyle name="Followed Hyperlink" xfId="7257" builtinId="9" hidden="1"/>
    <cellStyle name="Followed Hyperlink" xfId="7259" builtinId="9" hidden="1"/>
    <cellStyle name="Followed Hyperlink" xfId="7261" builtinId="9" hidden="1"/>
    <cellStyle name="Followed Hyperlink" xfId="7263" builtinId="9" hidden="1"/>
    <cellStyle name="Followed Hyperlink" xfId="7265" builtinId="9" hidden="1"/>
    <cellStyle name="Followed Hyperlink" xfId="7267" builtinId="9" hidden="1"/>
    <cellStyle name="Followed Hyperlink" xfId="7269" builtinId="9" hidden="1"/>
    <cellStyle name="Followed Hyperlink" xfId="7271" builtinId="9" hidden="1"/>
    <cellStyle name="Followed Hyperlink" xfId="7273" builtinId="9" hidden="1"/>
    <cellStyle name="Followed Hyperlink" xfId="7275" builtinId="9" hidden="1"/>
    <cellStyle name="Followed Hyperlink" xfId="7277" builtinId="9" hidden="1"/>
    <cellStyle name="Followed Hyperlink" xfId="7279" builtinId="9" hidden="1"/>
    <cellStyle name="Followed Hyperlink" xfId="7281" builtinId="9" hidden="1"/>
    <cellStyle name="Followed Hyperlink" xfId="7283" builtinId="9" hidden="1"/>
    <cellStyle name="Followed Hyperlink" xfId="7285" builtinId="9" hidden="1"/>
    <cellStyle name="Followed Hyperlink" xfId="7287" builtinId="9" hidden="1"/>
    <cellStyle name="Followed Hyperlink" xfId="7289" builtinId="9" hidden="1"/>
    <cellStyle name="Followed Hyperlink" xfId="7291" builtinId="9" hidden="1"/>
    <cellStyle name="Followed Hyperlink" xfId="7293" builtinId="9" hidden="1"/>
    <cellStyle name="Followed Hyperlink" xfId="7295" builtinId="9" hidden="1"/>
    <cellStyle name="Followed Hyperlink" xfId="7297" builtinId="9" hidden="1"/>
    <cellStyle name="Followed Hyperlink" xfId="7299" builtinId="9" hidden="1"/>
    <cellStyle name="Followed Hyperlink" xfId="7301" builtinId="9" hidden="1"/>
    <cellStyle name="Followed Hyperlink" xfId="7303" builtinId="9" hidden="1"/>
    <cellStyle name="Followed Hyperlink" xfId="7305" builtinId="9" hidden="1"/>
    <cellStyle name="Followed Hyperlink" xfId="7307" builtinId="9" hidden="1"/>
    <cellStyle name="Followed Hyperlink" xfId="7309" builtinId="9" hidden="1"/>
    <cellStyle name="Followed Hyperlink" xfId="7311" builtinId="9" hidden="1"/>
    <cellStyle name="Followed Hyperlink" xfId="7313" builtinId="9" hidden="1"/>
    <cellStyle name="Followed Hyperlink" xfId="7315" builtinId="9" hidden="1"/>
    <cellStyle name="Followed Hyperlink" xfId="7317" builtinId="9" hidden="1"/>
    <cellStyle name="Followed Hyperlink" xfId="7319" builtinId="9" hidden="1"/>
    <cellStyle name="Followed Hyperlink" xfId="7321" builtinId="9" hidden="1"/>
    <cellStyle name="Followed Hyperlink" xfId="7323" builtinId="9" hidden="1"/>
    <cellStyle name="Followed Hyperlink" xfId="7325" builtinId="9" hidden="1"/>
    <cellStyle name="Followed Hyperlink" xfId="7327" builtinId="9" hidden="1"/>
    <cellStyle name="Followed Hyperlink" xfId="7329" builtinId="9" hidden="1"/>
    <cellStyle name="Followed Hyperlink" xfId="7331" builtinId="9" hidden="1"/>
    <cellStyle name="Followed Hyperlink" xfId="7333" builtinId="9" hidden="1"/>
    <cellStyle name="Followed Hyperlink" xfId="7335" builtinId="9" hidden="1"/>
    <cellStyle name="Followed Hyperlink" xfId="7337" builtinId="9" hidden="1"/>
    <cellStyle name="Followed Hyperlink" xfId="7339" builtinId="9" hidden="1"/>
    <cellStyle name="Followed Hyperlink" xfId="7341" builtinId="9" hidden="1"/>
    <cellStyle name="Followed Hyperlink" xfId="7343" builtinId="9" hidden="1"/>
    <cellStyle name="Followed Hyperlink" xfId="7345" builtinId="9" hidden="1"/>
    <cellStyle name="Followed Hyperlink" xfId="7347" builtinId="9" hidden="1"/>
    <cellStyle name="Followed Hyperlink" xfId="7349" builtinId="9" hidden="1"/>
    <cellStyle name="Followed Hyperlink" xfId="7351" builtinId="9" hidden="1"/>
    <cellStyle name="Followed Hyperlink" xfId="7353" builtinId="9" hidden="1"/>
    <cellStyle name="Followed Hyperlink" xfId="7355" builtinId="9" hidden="1"/>
    <cellStyle name="Followed Hyperlink" xfId="7357" builtinId="9" hidden="1"/>
    <cellStyle name="Followed Hyperlink" xfId="7359" builtinId="9" hidden="1"/>
    <cellStyle name="Followed Hyperlink" xfId="7361" builtinId="9" hidden="1"/>
    <cellStyle name="Followed Hyperlink" xfId="7363" builtinId="9" hidden="1"/>
    <cellStyle name="Followed Hyperlink" xfId="7365" builtinId="9" hidden="1"/>
    <cellStyle name="Followed Hyperlink" xfId="7367" builtinId="9" hidden="1"/>
    <cellStyle name="Followed Hyperlink" xfId="7369" builtinId="9" hidden="1"/>
    <cellStyle name="Followed Hyperlink" xfId="7371" builtinId="9" hidden="1"/>
    <cellStyle name="Followed Hyperlink" xfId="7373" builtinId="9" hidden="1"/>
    <cellStyle name="Followed Hyperlink" xfId="7375" builtinId="9" hidden="1"/>
    <cellStyle name="Followed Hyperlink" xfId="7377" builtinId="9" hidden="1"/>
    <cellStyle name="Followed Hyperlink" xfId="7379" builtinId="9" hidden="1"/>
    <cellStyle name="Followed Hyperlink" xfId="7381" builtinId="9" hidden="1"/>
    <cellStyle name="Followed Hyperlink" xfId="7383" builtinId="9" hidden="1"/>
    <cellStyle name="Followed Hyperlink" xfId="7385" builtinId="9" hidden="1"/>
    <cellStyle name="Followed Hyperlink" xfId="7387" builtinId="9" hidden="1"/>
    <cellStyle name="Followed Hyperlink" xfId="7389" builtinId="9" hidden="1"/>
    <cellStyle name="Followed Hyperlink" xfId="7391" builtinId="9" hidden="1"/>
    <cellStyle name="Followed Hyperlink" xfId="7393" builtinId="9" hidden="1"/>
    <cellStyle name="Followed Hyperlink" xfId="7395" builtinId="9" hidden="1"/>
    <cellStyle name="Followed Hyperlink" xfId="7397" builtinId="9" hidden="1"/>
    <cellStyle name="Followed Hyperlink" xfId="7399" builtinId="9" hidden="1"/>
    <cellStyle name="Followed Hyperlink" xfId="7401" builtinId="9" hidden="1"/>
    <cellStyle name="Followed Hyperlink" xfId="7403" builtinId="9" hidden="1"/>
    <cellStyle name="Followed Hyperlink" xfId="7405" builtinId="9" hidden="1"/>
    <cellStyle name="Followed Hyperlink" xfId="7407" builtinId="9" hidden="1"/>
    <cellStyle name="Followed Hyperlink" xfId="7409" builtinId="9" hidden="1"/>
    <cellStyle name="Followed Hyperlink" xfId="7411" builtinId="9" hidden="1"/>
    <cellStyle name="Followed Hyperlink" xfId="7413" builtinId="9" hidden="1"/>
    <cellStyle name="Followed Hyperlink" xfId="7415" builtinId="9" hidden="1"/>
    <cellStyle name="Followed Hyperlink" xfId="7417" builtinId="9" hidden="1"/>
    <cellStyle name="Followed Hyperlink" xfId="7419" builtinId="9" hidden="1"/>
    <cellStyle name="Followed Hyperlink" xfId="7421" builtinId="9" hidden="1"/>
    <cellStyle name="Followed Hyperlink" xfId="7423" builtinId="9" hidden="1"/>
    <cellStyle name="Followed Hyperlink" xfId="7425" builtinId="9" hidden="1"/>
    <cellStyle name="Followed Hyperlink" xfId="7427" builtinId="9" hidden="1"/>
    <cellStyle name="Followed Hyperlink" xfId="7429" builtinId="9" hidden="1"/>
    <cellStyle name="Followed Hyperlink" xfId="7431" builtinId="9" hidden="1"/>
    <cellStyle name="Followed Hyperlink" xfId="7433" builtinId="9" hidden="1"/>
    <cellStyle name="Followed Hyperlink" xfId="7435" builtinId="9" hidden="1"/>
    <cellStyle name="Followed Hyperlink" xfId="7437" builtinId="9" hidden="1"/>
    <cellStyle name="Followed Hyperlink" xfId="7439" builtinId="9" hidden="1"/>
    <cellStyle name="Followed Hyperlink" xfId="7441" builtinId="9" hidden="1"/>
    <cellStyle name="Followed Hyperlink" xfId="7443" builtinId="9" hidden="1"/>
    <cellStyle name="Followed Hyperlink" xfId="7445" builtinId="9" hidden="1"/>
    <cellStyle name="Followed Hyperlink" xfId="7447" builtinId="9" hidden="1"/>
    <cellStyle name="Followed Hyperlink" xfId="7449" builtinId="9" hidden="1"/>
    <cellStyle name="Followed Hyperlink" xfId="7451" builtinId="9" hidden="1"/>
    <cellStyle name="Followed Hyperlink" xfId="7453" builtinId="9" hidden="1"/>
    <cellStyle name="Followed Hyperlink" xfId="7455" builtinId="9" hidden="1"/>
    <cellStyle name="Followed Hyperlink" xfId="7457" builtinId="9" hidden="1"/>
    <cellStyle name="Followed Hyperlink" xfId="7459" builtinId="9" hidden="1"/>
    <cellStyle name="Followed Hyperlink" xfId="7461" builtinId="9" hidden="1"/>
    <cellStyle name="Followed Hyperlink" xfId="7463" builtinId="9" hidden="1"/>
    <cellStyle name="Followed Hyperlink" xfId="7465" builtinId="9" hidden="1"/>
    <cellStyle name="Followed Hyperlink" xfId="7467" builtinId="9" hidden="1"/>
    <cellStyle name="Followed Hyperlink" xfId="7469" builtinId="9" hidden="1"/>
    <cellStyle name="Followed Hyperlink" xfId="7471" builtinId="9" hidden="1"/>
    <cellStyle name="Followed Hyperlink" xfId="7473" builtinId="9" hidden="1"/>
    <cellStyle name="Followed Hyperlink" xfId="7475" builtinId="9" hidden="1"/>
    <cellStyle name="Followed Hyperlink" xfId="7477" builtinId="9" hidden="1"/>
    <cellStyle name="Followed Hyperlink" xfId="7479" builtinId="9" hidden="1"/>
    <cellStyle name="Followed Hyperlink" xfId="7481" builtinId="9" hidden="1"/>
    <cellStyle name="Followed Hyperlink" xfId="7483" builtinId="9" hidden="1"/>
    <cellStyle name="Followed Hyperlink" xfId="7485" builtinId="9" hidden="1"/>
    <cellStyle name="Followed Hyperlink" xfId="7487" builtinId="9" hidden="1"/>
    <cellStyle name="Followed Hyperlink" xfId="7489" builtinId="9" hidden="1"/>
    <cellStyle name="Followed Hyperlink" xfId="7491" builtinId="9" hidden="1"/>
    <cellStyle name="Followed Hyperlink" xfId="7493" builtinId="9" hidden="1"/>
    <cellStyle name="Followed Hyperlink" xfId="7495" builtinId="9" hidden="1"/>
    <cellStyle name="Followed Hyperlink" xfId="7497" builtinId="9" hidden="1"/>
    <cellStyle name="Followed Hyperlink" xfId="7499" builtinId="9" hidden="1"/>
    <cellStyle name="Followed Hyperlink" xfId="7501" builtinId="9" hidden="1"/>
    <cellStyle name="Followed Hyperlink" xfId="7503" builtinId="9" hidden="1"/>
    <cellStyle name="Followed Hyperlink" xfId="7505" builtinId="9" hidden="1"/>
    <cellStyle name="Followed Hyperlink" xfId="7507" builtinId="9" hidden="1"/>
    <cellStyle name="Followed Hyperlink" xfId="7509" builtinId="9" hidden="1"/>
    <cellStyle name="Followed Hyperlink" xfId="7511" builtinId="9" hidden="1"/>
    <cellStyle name="Followed Hyperlink" xfId="7513" builtinId="9" hidden="1"/>
    <cellStyle name="Followed Hyperlink" xfId="7515" builtinId="9" hidden="1"/>
    <cellStyle name="Followed Hyperlink" xfId="7517" builtinId="9" hidden="1"/>
    <cellStyle name="Followed Hyperlink" xfId="7519" builtinId="9" hidden="1"/>
    <cellStyle name="Followed Hyperlink" xfId="7521" builtinId="9" hidden="1"/>
    <cellStyle name="Followed Hyperlink" xfId="7523" builtinId="9" hidden="1"/>
    <cellStyle name="Followed Hyperlink" xfId="7525" builtinId="9" hidden="1"/>
    <cellStyle name="Followed Hyperlink" xfId="7527" builtinId="9" hidden="1"/>
    <cellStyle name="Followed Hyperlink" xfId="7529" builtinId="9" hidden="1"/>
    <cellStyle name="Followed Hyperlink" xfId="7531" builtinId="9" hidden="1"/>
    <cellStyle name="Followed Hyperlink" xfId="7533" builtinId="9" hidden="1"/>
    <cellStyle name="Followed Hyperlink" xfId="7535" builtinId="9" hidden="1"/>
    <cellStyle name="Followed Hyperlink" xfId="7537" builtinId="9" hidden="1"/>
    <cellStyle name="Followed Hyperlink" xfId="7539" builtinId="9" hidden="1"/>
    <cellStyle name="Followed Hyperlink" xfId="7541" builtinId="9" hidden="1"/>
    <cellStyle name="Followed Hyperlink" xfId="7543" builtinId="9" hidden="1"/>
    <cellStyle name="Followed Hyperlink" xfId="7545" builtinId="9" hidden="1"/>
    <cellStyle name="Followed Hyperlink" xfId="7547" builtinId="9" hidden="1"/>
    <cellStyle name="Followed Hyperlink" xfId="7549" builtinId="9" hidden="1"/>
    <cellStyle name="Followed Hyperlink" xfId="7551" builtinId="9" hidden="1"/>
    <cellStyle name="Followed Hyperlink" xfId="7553" builtinId="9" hidden="1"/>
    <cellStyle name="Followed Hyperlink" xfId="7555" builtinId="9" hidden="1"/>
    <cellStyle name="Followed Hyperlink" xfId="7557" builtinId="9" hidden="1"/>
    <cellStyle name="Followed Hyperlink" xfId="7559" builtinId="9" hidden="1"/>
    <cellStyle name="Followed Hyperlink" xfId="7561" builtinId="9" hidden="1"/>
    <cellStyle name="Followed Hyperlink" xfId="7563" builtinId="9" hidden="1"/>
    <cellStyle name="Followed Hyperlink" xfId="7565" builtinId="9" hidden="1"/>
    <cellStyle name="Followed Hyperlink" xfId="7567" builtinId="9" hidden="1"/>
    <cellStyle name="Followed Hyperlink" xfId="7569" builtinId="9" hidden="1"/>
    <cellStyle name="Followed Hyperlink" xfId="7571" builtinId="9" hidden="1"/>
    <cellStyle name="Followed Hyperlink" xfId="7573" builtinId="9" hidden="1"/>
    <cellStyle name="Followed Hyperlink" xfId="7575" builtinId="9" hidden="1"/>
    <cellStyle name="Followed Hyperlink" xfId="7577" builtinId="9" hidden="1"/>
    <cellStyle name="Followed Hyperlink" xfId="7579" builtinId="9" hidden="1"/>
    <cellStyle name="Followed Hyperlink" xfId="7581" builtinId="9" hidden="1"/>
    <cellStyle name="Followed Hyperlink" xfId="7583" builtinId="9" hidden="1"/>
    <cellStyle name="Followed Hyperlink" xfId="7585" builtinId="9" hidden="1"/>
    <cellStyle name="Followed Hyperlink" xfId="7587" builtinId="9" hidden="1"/>
    <cellStyle name="Followed Hyperlink" xfId="7589" builtinId="9" hidden="1"/>
    <cellStyle name="Followed Hyperlink" xfId="7591" builtinId="9" hidden="1"/>
    <cellStyle name="Followed Hyperlink" xfId="7593" builtinId="9" hidden="1"/>
    <cellStyle name="Followed Hyperlink" xfId="7595" builtinId="9" hidden="1"/>
    <cellStyle name="Followed Hyperlink" xfId="7597" builtinId="9" hidden="1"/>
    <cellStyle name="Followed Hyperlink" xfId="7599" builtinId="9" hidden="1"/>
    <cellStyle name="Followed Hyperlink" xfId="7601" builtinId="9" hidden="1"/>
    <cellStyle name="Followed Hyperlink" xfId="7603" builtinId="9" hidden="1"/>
    <cellStyle name="Followed Hyperlink" xfId="7605" builtinId="9" hidden="1"/>
    <cellStyle name="Followed Hyperlink" xfId="7607" builtinId="9" hidden="1"/>
    <cellStyle name="Followed Hyperlink" xfId="7609" builtinId="9" hidden="1"/>
    <cellStyle name="Followed Hyperlink" xfId="7611" builtinId="9" hidden="1"/>
    <cellStyle name="Followed Hyperlink" xfId="7613" builtinId="9" hidden="1"/>
    <cellStyle name="Followed Hyperlink" xfId="7615" builtinId="9" hidden="1"/>
    <cellStyle name="Followed Hyperlink" xfId="7617" builtinId="9" hidden="1"/>
    <cellStyle name="Followed Hyperlink" xfId="7619" builtinId="9" hidden="1"/>
    <cellStyle name="Followed Hyperlink" xfId="7621" builtinId="9" hidden="1"/>
    <cellStyle name="Followed Hyperlink" xfId="7623" builtinId="9" hidden="1"/>
    <cellStyle name="Followed Hyperlink" xfId="7625" builtinId="9" hidden="1"/>
    <cellStyle name="Followed Hyperlink" xfId="7627" builtinId="9" hidden="1"/>
    <cellStyle name="Followed Hyperlink" xfId="7629" builtinId="9" hidden="1"/>
    <cellStyle name="Followed Hyperlink" xfId="7631" builtinId="9" hidden="1"/>
    <cellStyle name="Followed Hyperlink" xfId="7633" builtinId="9" hidden="1"/>
    <cellStyle name="Followed Hyperlink" xfId="7635" builtinId="9" hidden="1"/>
    <cellStyle name="Followed Hyperlink" xfId="7637" builtinId="9" hidden="1"/>
    <cellStyle name="Followed Hyperlink" xfId="7639" builtinId="9" hidden="1"/>
    <cellStyle name="Followed Hyperlink" xfId="7641" builtinId="9" hidden="1"/>
    <cellStyle name="Followed Hyperlink" xfId="7643" builtinId="9" hidden="1"/>
    <cellStyle name="Followed Hyperlink" xfId="7645" builtinId="9" hidden="1"/>
    <cellStyle name="Followed Hyperlink" xfId="7647" builtinId="9" hidden="1"/>
    <cellStyle name="Followed Hyperlink" xfId="7649" builtinId="9" hidden="1"/>
    <cellStyle name="Followed Hyperlink" xfId="7651" builtinId="9" hidden="1"/>
    <cellStyle name="Followed Hyperlink" xfId="7653" builtinId="9" hidden="1"/>
    <cellStyle name="Followed Hyperlink" xfId="7655" builtinId="9" hidden="1"/>
    <cellStyle name="Followed Hyperlink" xfId="7657" builtinId="9" hidden="1"/>
    <cellStyle name="Followed Hyperlink" xfId="7659" builtinId="9" hidden="1"/>
    <cellStyle name="Followed Hyperlink" xfId="7661" builtinId="9" hidden="1"/>
    <cellStyle name="Followed Hyperlink" xfId="7663" builtinId="9" hidden="1"/>
    <cellStyle name="Followed Hyperlink" xfId="7665" builtinId="9" hidden="1"/>
    <cellStyle name="Followed Hyperlink" xfId="7667" builtinId="9" hidden="1"/>
    <cellStyle name="Followed Hyperlink" xfId="7669" builtinId="9" hidden="1"/>
    <cellStyle name="Followed Hyperlink" xfId="7671" builtinId="9" hidden="1"/>
    <cellStyle name="Followed Hyperlink" xfId="7673" builtinId="9" hidden="1"/>
    <cellStyle name="Followed Hyperlink" xfId="7675" builtinId="9" hidden="1"/>
    <cellStyle name="Followed Hyperlink" xfId="7677" builtinId="9" hidden="1"/>
    <cellStyle name="Followed Hyperlink" xfId="7679" builtinId="9" hidden="1"/>
    <cellStyle name="Followed Hyperlink" xfId="7681" builtinId="9" hidden="1"/>
    <cellStyle name="Followed Hyperlink" xfId="7683" builtinId="9" hidden="1"/>
    <cellStyle name="Followed Hyperlink" xfId="7685" builtinId="9" hidden="1"/>
    <cellStyle name="Followed Hyperlink" xfId="7687" builtinId="9" hidden="1"/>
    <cellStyle name="Followed Hyperlink" xfId="7689" builtinId="9" hidden="1"/>
    <cellStyle name="Followed Hyperlink" xfId="7691" builtinId="9" hidden="1"/>
    <cellStyle name="Followed Hyperlink" xfId="7693" builtinId="9" hidden="1"/>
    <cellStyle name="Followed Hyperlink" xfId="7695" builtinId="9" hidden="1"/>
    <cellStyle name="Followed Hyperlink" xfId="7697" builtinId="9" hidden="1"/>
    <cellStyle name="Followed Hyperlink" xfId="7699" builtinId="9" hidden="1"/>
    <cellStyle name="Followed Hyperlink" xfId="7701" builtinId="9" hidden="1"/>
    <cellStyle name="Followed Hyperlink" xfId="7703" builtinId="9" hidden="1"/>
    <cellStyle name="Followed Hyperlink" xfId="7705" builtinId="9" hidden="1"/>
    <cellStyle name="Followed Hyperlink" xfId="7707" builtinId="9" hidden="1"/>
    <cellStyle name="Followed Hyperlink" xfId="7709" builtinId="9" hidden="1"/>
    <cellStyle name="Followed Hyperlink" xfId="7711" builtinId="9" hidden="1"/>
    <cellStyle name="Followed Hyperlink" xfId="7713" builtinId="9" hidden="1"/>
    <cellStyle name="Followed Hyperlink" xfId="7715" builtinId="9" hidden="1"/>
    <cellStyle name="Followed Hyperlink" xfId="7717" builtinId="9" hidden="1"/>
    <cellStyle name="Followed Hyperlink" xfId="7719" builtinId="9" hidden="1"/>
    <cellStyle name="Followed Hyperlink" xfId="7721" builtinId="9" hidden="1"/>
    <cellStyle name="Followed Hyperlink" xfId="7723" builtinId="9" hidden="1"/>
    <cellStyle name="Followed Hyperlink" xfId="7725" builtinId="9" hidden="1"/>
    <cellStyle name="Followed Hyperlink" xfId="7727" builtinId="9" hidden="1"/>
    <cellStyle name="Followed Hyperlink" xfId="7729" builtinId="9" hidden="1"/>
    <cellStyle name="Followed Hyperlink" xfId="7731" builtinId="9" hidden="1"/>
    <cellStyle name="Followed Hyperlink" xfId="7733" builtinId="9" hidden="1"/>
    <cellStyle name="Followed Hyperlink" xfId="7735" builtinId="9" hidden="1"/>
    <cellStyle name="Followed Hyperlink" xfId="7737" builtinId="9" hidden="1"/>
    <cellStyle name="Followed Hyperlink" xfId="7739" builtinId="9" hidden="1"/>
    <cellStyle name="Followed Hyperlink" xfId="7741" builtinId="9" hidden="1"/>
    <cellStyle name="Followed Hyperlink" xfId="7743" builtinId="9" hidden="1"/>
    <cellStyle name="Followed Hyperlink" xfId="7745" builtinId="9" hidden="1"/>
    <cellStyle name="Followed Hyperlink" xfId="7747" builtinId="9" hidden="1"/>
    <cellStyle name="Followed Hyperlink" xfId="7749" builtinId="9" hidden="1"/>
    <cellStyle name="Followed Hyperlink" xfId="7751" builtinId="9" hidden="1"/>
    <cellStyle name="Followed Hyperlink" xfId="7753" builtinId="9" hidden="1"/>
    <cellStyle name="Followed Hyperlink" xfId="7755" builtinId="9" hidden="1"/>
    <cellStyle name="Followed Hyperlink" xfId="7757" builtinId="9" hidden="1"/>
    <cellStyle name="Followed Hyperlink" xfId="7759" builtinId="9" hidden="1"/>
    <cellStyle name="Followed Hyperlink" xfId="7761" builtinId="9" hidden="1"/>
    <cellStyle name="Followed Hyperlink" xfId="7763" builtinId="9" hidden="1"/>
    <cellStyle name="Followed Hyperlink" xfId="7765" builtinId="9" hidden="1"/>
    <cellStyle name="Followed Hyperlink" xfId="7767" builtinId="9" hidden="1"/>
    <cellStyle name="Followed Hyperlink" xfId="7769" builtinId="9" hidden="1"/>
    <cellStyle name="Followed Hyperlink" xfId="7771" builtinId="9" hidden="1"/>
    <cellStyle name="Followed Hyperlink" xfId="7773" builtinId="9" hidden="1"/>
    <cellStyle name="Followed Hyperlink" xfId="7775" builtinId="9" hidden="1"/>
    <cellStyle name="Followed Hyperlink" xfId="7777" builtinId="9" hidden="1"/>
    <cellStyle name="Followed Hyperlink" xfId="7779" builtinId="9" hidden="1"/>
    <cellStyle name="Followed Hyperlink" xfId="7781" builtinId="9" hidden="1"/>
    <cellStyle name="Followed Hyperlink" xfId="7783" builtinId="9" hidden="1"/>
    <cellStyle name="Followed Hyperlink" xfId="7785" builtinId="9" hidden="1"/>
    <cellStyle name="Followed Hyperlink" xfId="7787" builtinId="9" hidden="1"/>
    <cellStyle name="Followed Hyperlink" xfId="7789" builtinId="9" hidden="1"/>
    <cellStyle name="Followed Hyperlink" xfId="7791" builtinId="9" hidden="1"/>
    <cellStyle name="Followed Hyperlink" xfId="7793" builtinId="9" hidden="1"/>
    <cellStyle name="Followed Hyperlink" xfId="7795" builtinId="9" hidden="1"/>
    <cellStyle name="Followed Hyperlink" xfId="7797" builtinId="9" hidden="1"/>
    <cellStyle name="Followed Hyperlink" xfId="7799" builtinId="9" hidden="1"/>
    <cellStyle name="Followed Hyperlink" xfId="7801" builtinId="9" hidden="1"/>
    <cellStyle name="Followed Hyperlink" xfId="7803" builtinId="9" hidden="1"/>
    <cellStyle name="Followed Hyperlink" xfId="7805" builtinId="9" hidden="1"/>
    <cellStyle name="Followed Hyperlink" xfId="7807" builtinId="9" hidden="1"/>
    <cellStyle name="Followed Hyperlink" xfId="7809" builtinId="9" hidden="1"/>
    <cellStyle name="Followed Hyperlink" xfId="7811" builtinId="9" hidden="1"/>
    <cellStyle name="Followed Hyperlink" xfId="7813" builtinId="9" hidden="1"/>
    <cellStyle name="Followed Hyperlink" xfId="7815" builtinId="9" hidden="1"/>
    <cellStyle name="Followed Hyperlink" xfId="7817" builtinId="9" hidden="1"/>
    <cellStyle name="Followed Hyperlink" xfId="7819" builtinId="9" hidden="1"/>
    <cellStyle name="Followed Hyperlink" xfId="7821" builtinId="9" hidden="1"/>
    <cellStyle name="Followed Hyperlink" xfId="7823" builtinId="9" hidden="1"/>
    <cellStyle name="Followed Hyperlink" xfId="7825" builtinId="9" hidden="1"/>
    <cellStyle name="Followed Hyperlink" xfId="7827" builtinId="9" hidden="1"/>
    <cellStyle name="Followed Hyperlink" xfId="7829" builtinId="9" hidden="1"/>
    <cellStyle name="Followed Hyperlink" xfId="7831" builtinId="9" hidden="1"/>
    <cellStyle name="Followed Hyperlink" xfId="7833" builtinId="9" hidden="1"/>
    <cellStyle name="Followed Hyperlink" xfId="7835" builtinId="9" hidden="1"/>
    <cellStyle name="Followed Hyperlink" xfId="7837" builtinId="9" hidden="1"/>
    <cellStyle name="Followed Hyperlink" xfId="7839" builtinId="9" hidden="1"/>
    <cellStyle name="Followed Hyperlink" xfId="7841" builtinId="9" hidden="1"/>
    <cellStyle name="Followed Hyperlink" xfId="7843" builtinId="9" hidden="1"/>
    <cellStyle name="Followed Hyperlink" xfId="7845" builtinId="9" hidden="1"/>
    <cellStyle name="Followed Hyperlink" xfId="7847" builtinId="9" hidden="1"/>
    <cellStyle name="Followed Hyperlink" xfId="7849" builtinId="9" hidden="1"/>
    <cellStyle name="Followed Hyperlink" xfId="7851" builtinId="9" hidden="1"/>
    <cellStyle name="Followed Hyperlink" xfId="7853" builtinId="9" hidden="1"/>
    <cellStyle name="Followed Hyperlink" xfId="7855" builtinId="9" hidden="1"/>
    <cellStyle name="Followed Hyperlink" xfId="7857" builtinId="9" hidden="1"/>
    <cellStyle name="Followed Hyperlink" xfId="7859" builtinId="9" hidden="1"/>
    <cellStyle name="Followed Hyperlink" xfId="7861" builtinId="9" hidden="1"/>
    <cellStyle name="Followed Hyperlink" xfId="7863" builtinId="9" hidden="1"/>
    <cellStyle name="Followed Hyperlink" xfId="7865" builtinId="9" hidden="1"/>
    <cellStyle name="Followed Hyperlink" xfId="7867" builtinId="9" hidden="1"/>
    <cellStyle name="Followed Hyperlink" xfId="7869" builtinId="9" hidden="1"/>
    <cellStyle name="Followed Hyperlink" xfId="7871" builtinId="9" hidden="1"/>
    <cellStyle name="Followed Hyperlink" xfId="7873" builtinId="9" hidden="1"/>
    <cellStyle name="Followed Hyperlink" xfId="7875" builtinId="9" hidden="1"/>
    <cellStyle name="Followed Hyperlink" xfId="7877" builtinId="9" hidden="1"/>
    <cellStyle name="Followed Hyperlink" xfId="7879" builtinId="9" hidden="1"/>
    <cellStyle name="Followed Hyperlink" xfId="7881" builtinId="9" hidden="1"/>
    <cellStyle name="Followed Hyperlink" xfId="7883" builtinId="9" hidden="1"/>
    <cellStyle name="Followed Hyperlink" xfId="7885" builtinId="9" hidden="1"/>
    <cellStyle name="Followed Hyperlink" xfId="7887" builtinId="9" hidden="1"/>
    <cellStyle name="Followed Hyperlink" xfId="7889" builtinId="9" hidden="1"/>
    <cellStyle name="Followed Hyperlink" xfId="7891" builtinId="9" hidden="1"/>
    <cellStyle name="Followed Hyperlink" xfId="7893" builtinId="9" hidden="1"/>
    <cellStyle name="Followed Hyperlink" xfId="7895" builtinId="9" hidden="1"/>
    <cellStyle name="Followed Hyperlink" xfId="7897" builtinId="9" hidden="1"/>
    <cellStyle name="Followed Hyperlink" xfId="7899" builtinId="9" hidden="1"/>
    <cellStyle name="Followed Hyperlink" xfId="7901" builtinId="9" hidden="1"/>
    <cellStyle name="Followed Hyperlink" xfId="7903" builtinId="9" hidden="1"/>
    <cellStyle name="Followed Hyperlink" xfId="7905" builtinId="9" hidden="1"/>
    <cellStyle name="Followed Hyperlink" xfId="7907" builtinId="9" hidden="1"/>
    <cellStyle name="Followed Hyperlink" xfId="7909" builtinId="9" hidden="1"/>
    <cellStyle name="Followed Hyperlink" xfId="7911" builtinId="9" hidden="1"/>
    <cellStyle name="Followed Hyperlink" xfId="7913" builtinId="9" hidden="1"/>
    <cellStyle name="Followed Hyperlink" xfId="7915" builtinId="9" hidden="1"/>
    <cellStyle name="Followed Hyperlink" xfId="7917" builtinId="9" hidden="1"/>
    <cellStyle name="Followed Hyperlink" xfId="7919" builtinId="9" hidden="1"/>
    <cellStyle name="Followed Hyperlink" xfId="7921" builtinId="9" hidden="1"/>
    <cellStyle name="Followed Hyperlink" xfId="7923" builtinId="9" hidden="1"/>
    <cellStyle name="Followed Hyperlink" xfId="7925" builtinId="9" hidden="1"/>
    <cellStyle name="Followed Hyperlink" xfId="7927" builtinId="9" hidden="1"/>
    <cellStyle name="Followed Hyperlink" xfId="7929" builtinId="9" hidden="1"/>
    <cellStyle name="Followed Hyperlink" xfId="7931" builtinId="9" hidden="1"/>
    <cellStyle name="Followed Hyperlink" xfId="7933" builtinId="9" hidden="1"/>
    <cellStyle name="Followed Hyperlink" xfId="7935" builtinId="9" hidden="1"/>
    <cellStyle name="Followed Hyperlink" xfId="7937" builtinId="9" hidden="1"/>
    <cellStyle name="Followed Hyperlink" xfId="7939" builtinId="9" hidden="1"/>
    <cellStyle name="Followed Hyperlink" xfId="7941" builtinId="9" hidden="1"/>
    <cellStyle name="Followed Hyperlink" xfId="7943" builtinId="9" hidden="1"/>
    <cellStyle name="Followed Hyperlink" xfId="7945" builtinId="9" hidden="1"/>
    <cellStyle name="Followed Hyperlink" xfId="7947" builtinId="9" hidden="1"/>
    <cellStyle name="Followed Hyperlink" xfId="7949" builtinId="9" hidden="1"/>
    <cellStyle name="Followed Hyperlink" xfId="7951" builtinId="9" hidden="1"/>
    <cellStyle name="Followed Hyperlink" xfId="7953" builtinId="9" hidden="1"/>
    <cellStyle name="Followed Hyperlink" xfId="7955" builtinId="9" hidden="1"/>
    <cellStyle name="Followed Hyperlink" xfId="7957" builtinId="9" hidden="1"/>
    <cellStyle name="Followed Hyperlink" xfId="7959" builtinId="9" hidden="1"/>
    <cellStyle name="Followed Hyperlink" xfId="7961" builtinId="9" hidden="1"/>
    <cellStyle name="Followed Hyperlink" xfId="7963" builtinId="9" hidden="1"/>
    <cellStyle name="Followed Hyperlink" xfId="7965" builtinId="9" hidden="1"/>
    <cellStyle name="Followed Hyperlink" xfId="7967" builtinId="9" hidden="1"/>
    <cellStyle name="Followed Hyperlink" xfId="7969" builtinId="9" hidden="1"/>
    <cellStyle name="Followed Hyperlink" xfId="7971" builtinId="9" hidden="1"/>
    <cellStyle name="Followed Hyperlink" xfId="7973" builtinId="9" hidden="1"/>
    <cellStyle name="Followed Hyperlink" xfId="7975" builtinId="9" hidden="1"/>
    <cellStyle name="Followed Hyperlink" xfId="7977" builtinId="9" hidden="1"/>
    <cellStyle name="Followed Hyperlink" xfId="7979" builtinId="9" hidden="1"/>
    <cellStyle name="Followed Hyperlink" xfId="7981" builtinId="9" hidden="1"/>
    <cellStyle name="Followed Hyperlink" xfId="7983" builtinId="9" hidden="1"/>
    <cellStyle name="Followed Hyperlink" xfId="7985" builtinId="9" hidden="1"/>
    <cellStyle name="Followed Hyperlink" xfId="7987" builtinId="9" hidden="1"/>
    <cellStyle name="Followed Hyperlink" xfId="7989" builtinId="9" hidden="1"/>
    <cellStyle name="Followed Hyperlink" xfId="7991" builtinId="9" hidden="1"/>
    <cellStyle name="Followed Hyperlink" xfId="7993" builtinId="9" hidden="1"/>
    <cellStyle name="Followed Hyperlink" xfId="7995" builtinId="9" hidden="1"/>
    <cellStyle name="Followed Hyperlink" xfId="7997" builtinId="9" hidden="1"/>
    <cellStyle name="Followed Hyperlink" xfId="7999" builtinId="9" hidden="1"/>
    <cellStyle name="Followed Hyperlink" xfId="8001" builtinId="9" hidden="1"/>
    <cellStyle name="Followed Hyperlink" xfId="8003" builtinId="9" hidden="1"/>
    <cellStyle name="Followed Hyperlink" xfId="8005" builtinId="9" hidden="1"/>
    <cellStyle name="Followed Hyperlink" xfId="8007" builtinId="9" hidden="1"/>
    <cellStyle name="Followed Hyperlink" xfId="8009" builtinId="9" hidden="1"/>
    <cellStyle name="Followed Hyperlink" xfId="8011" builtinId="9" hidden="1"/>
    <cellStyle name="Followed Hyperlink" xfId="8013" builtinId="9" hidden="1"/>
    <cellStyle name="Followed Hyperlink" xfId="8015" builtinId="9" hidden="1"/>
    <cellStyle name="Followed Hyperlink" xfId="8017" builtinId="9" hidden="1"/>
    <cellStyle name="Followed Hyperlink" xfId="8019" builtinId="9" hidden="1"/>
    <cellStyle name="Followed Hyperlink" xfId="8021" builtinId="9" hidden="1"/>
    <cellStyle name="Followed Hyperlink" xfId="8023" builtinId="9" hidden="1"/>
    <cellStyle name="Followed Hyperlink" xfId="8025" builtinId="9" hidden="1"/>
    <cellStyle name="Followed Hyperlink" xfId="8027" builtinId="9" hidden="1"/>
    <cellStyle name="Followed Hyperlink" xfId="8029" builtinId="9" hidden="1"/>
    <cellStyle name="Followed Hyperlink" xfId="8031" builtinId="9" hidden="1"/>
    <cellStyle name="Followed Hyperlink" xfId="8033" builtinId="9" hidden="1"/>
    <cellStyle name="Followed Hyperlink" xfId="8035" builtinId="9" hidden="1"/>
    <cellStyle name="Followed Hyperlink" xfId="8037" builtinId="9" hidden="1"/>
    <cellStyle name="Followed Hyperlink" xfId="8039" builtinId="9" hidden="1"/>
    <cellStyle name="Followed Hyperlink" xfId="8041" builtinId="9" hidden="1"/>
    <cellStyle name="Followed Hyperlink" xfId="8043" builtinId="9" hidden="1"/>
    <cellStyle name="Followed Hyperlink" xfId="8045" builtinId="9" hidden="1"/>
    <cellStyle name="Followed Hyperlink" xfId="8047" builtinId="9" hidden="1"/>
    <cellStyle name="Followed Hyperlink" xfId="8049" builtinId="9" hidden="1"/>
    <cellStyle name="Followed Hyperlink" xfId="8051" builtinId="9" hidden="1"/>
    <cellStyle name="Followed Hyperlink" xfId="8053" builtinId="9" hidden="1"/>
    <cellStyle name="Followed Hyperlink" xfId="8055" builtinId="9" hidden="1"/>
    <cellStyle name="Followed Hyperlink" xfId="8057" builtinId="9" hidden="1"/>
    <cellStyle name="Followed Hyperlink" xfId="8059" builtinId="9" hidden="1"/>
    <cellStyle name="Followed Hyperlink" xfId="8061" builtinId="9" hidden="1"/>
    <cellStyle name="Followed Hyperlink" xfId="8063" builtinId="9" hidden="1"/>
    <cellStyle name="Followed Hyperlink" xfId="8065" builtinId="9" hidden="1"/>
    <cellStyle name="Followed Hyperlink" xfId="8067" builtinId="9" hidden="1"/>
    <cellStyle name="Followed Hyperlink" xfId="8069" builtinId="9" hidden="1"/>
    <cellStyle name="Followed Hyperlink" xfId="8071" builtinId="9" hidden="1"/>
    <cellStyle name="Followed Hyperlink" xfId="8073" builtinId="9" hidden="1"/>
    <cellStyle name="Followed Hyperlink" xfId="8075" builtinId="9" hidden="1"/>
    <cellStyle name="Followed Hyperlink" xfId="8077" builtinId="9" hidden="1"/>
    <cellStyle name="Followed Hyperlink" xfId="8079" builtinId="9" hidden="1"/>
    <cellStyle name="Followed Hyperlink" xfId="8081" builtinId="9" hidden="1"/>
    <cellStyle name="Followed Hyperlink" xfId="8083" builtinId="9" hidden="1"/>
    <cellStyle name="Followed Hyperlink" xfId="8085" builtinId="9" hidden="1"/>
    <cellStyle name="Followed Hyperlink" xfId="8087" builtinId="9" hidden="1"/>
    <cellStyle name="Followed Hyperlink" xfId="8089" builtinId="9" hidden="1"/>
    <cellStyle name="Followed Hyperlink" xfId="8091" builtinId="9" hidden="1"/>
    <cellStyle name="Followed Hyperlink" xfId="8093" builtinId="9" hidden="1"/>
    <cellStyle name="Followed Hyperlink" xfId="8095" builtinId="9" hidden="1"/>
    <cellStyle name="Followed Hyperlink" xfId="8097" builtinId="9" hidden="1"/>
    <cellStyle name="Followed Hyperlink" xfId="8099" builtinId="9" hidden="1"/>
    <cellStyle name="Followed Hyperlink" xfId="8101" builtinId="9" hidden="1"/>
    <cellStyle name="Followed Hyperlink" xfId="8103" builtinId="9" hidden="1"/>
    <cellStyle name="Followed Hyperlink" xfId="8105" builtinId="9" hidden="1"/>
    <cellStyle name="Followed Hyperlink" xfId="8107" builtinId="9" hidden="1"/>
    <cellStyle name="Followed Hyperlink" xfId="8109" builtinId="9" hidden="1"/>
    <cellStyle name="Followed Hyperlink" xfId="8111" builtinId="9" hidden="1"/>
    <cellStyle name="Followed Hyperlink" xfId="8113" builtinId="9" hidden="1"/>
    <cellStyle name="Followed Hyperlink" xfId="8115" builtinId="9" hidden="1"/>
    <cellStyle name="Followed Hyperlink" xfId="8117" builtinId="9" hidden="1"/>
    <cellStyle name="Followed Hyperlink" xfId="8119" builtinId="9" hidden="1"/>
    <cellStyle name="Followed Hyperlink" xfId="8121" builtinId="9" hidden="1"/>
    <cellStyle name="Followed Hyperlink" xfId="8123" builtinId="9" hidden="1"/>
    <cellStyle name="Followed Hyperlink" xfId="8125" builtinId="9" hidden="1"/>
    <cellStyle name="Followed Hyperlink" xfId="8127" builtinId="9" hidden="1"/>
    <cellStyle name="Followed Hyperlink" xfId="8129" builtinId="9" hidden="1"/>
    <cellStyle name="Followed Hyperlink" xfId="8131" builtinId="9" hidden="1"/>
    <cellStyle name="Followed Hyperlink" xfId="8133" builtinId="9" hidden="1"/>
    <cellStyle name="Followed Hyperlink" xfId="8135" builtinId="9" hidden="1"/>
    <cellStyle name="Followed Hyperlink" xfId="8137" builtinId="9" hidden="1"/>
    <cellStyle name="Followed Hyperlink" xfId="8139" builtinId="9" hidden="1"/>
    <cellStyle name="Followed Hyperlink" xfId="8141" builtinId="9" hidden="1"/>
    <cellStyle name="Followed Hyperlink" xfId="8143" builtinId="9" hidden="1"/>
    <cellStyle name="Followed Hyperlink" xfId="8145" builtinId="9" hidden="1"/>
    <cellStyle name="Followed Hyperlink" xfId="8147" builtinId="9" hidden="1"/>
    <cellStyle name="Followed Hyperlink" xfId="8149" builtinId="9" hidden="1"/>
    <cellStyle name="Followed Hyperlink" xfId="8151" builtinId="9" hidden="1"/>
    <cellStyle name="Followed Hyperlink" xfId="8153" builtinId="9" hidden="1"/>
    <cellStyle name="Followed Hyperlink" xfId="8155" builtinId="9" hidden="1"/>
    <cellStyle name="Followed Hyperlink" xfId="8157" builtinId="9" hidden="1"/>
    <cellStyle name="Followed Hyperlink" xfId="8159" builtinId="9" hidden="1"/>
    <cellStyle name="Followed Hyperlink" xfId="8161" builtinId="9" hidden="1"/>
    <cellStyle name="Followed Hyperlink" xfId="8163" builtinId="9" hidden="1"/>
    <cellStyle name="Followed Hyperlink" xfId="8165" builtinId="9" hidden="1"/>
    <cellStyle name="Followed Hyperlink" xfId="8167" builtinId="9" hidden="1"/>
    <cellStyle name="Followed Hyperlink" xfId="8169" builtinId="9" hidden="1"/>
    <cellStyle name="Followed Hyperlink" xfId="8171" builtinId="9" hidden="1"/>
    <cellStyle name="Followed Hyperlink" xfId="8173" builtinId="9" hidden="1"/>
    <cellStyle name="Followed Hyperlink" xfId="8175" builtinId="9" hidden="1"/>
    <cellStyle name="Followed Hyperlink" xfId="8177" builtinId="9" hidden="1"/>
    <cellStyle name="Followed Hyperlink" xfId="8179" builtinId="9" hidden="1"/>
    <cellStyle name="Followed Hyperlink" xfId="8181" builtinId="9" hidden="1"/>
    <cellStyle name="Followed Hyperlink" xfId="8183" builtinId="9" hidden="1"/>
    <cellStyle name="Followed Hyperlink" xfId="8185" builtinId="9" hidden="1"/>
    <cellStyle name="Followed Hyperlink" xfId="8187" builtinId="9" hidden="1"/>
    <cellStyle name="Followed Hyperlink" xfId="8189" builtinId="9" hidden="1"/>
    <cellStyle name="Followed Hyperlink" xfId="8191" builtinId="9" hidden="1"/>
    <cellStyle name="Followed Hyperlink" xfId="8193" builtinId="9" hidden="1"/>
    <cellStyle name="Followed Hyperlink" xfId="8195" builtinId="9" hidden="1"/>
    <cellStyle name="Followed Hyperlink" xfId="8197" builtinId="9" hidden="1"/>
    <cellStyle name="Followed Hyperlink" xfId="8199" builtinId="9" hidden="1"/>
    <cellStyle name="Followed Hyperlink" xfId="8201" builtinId="9" hidden="1"/>
    <cellStyle name="Followed Hyperlink" xfId="8203" builtinId="9" hidden="1"/>
    <cellStyle name="Followed Hyperlink" xfId="8205" builtinId="9" hidden="1"/>
    <cellStyle name="Followed Hyperlink" xfId="8207" builtinId="9" hidden="1"/>
    <cellStyle name="Followed Hyperlink" xfId="8209" builtinId="9" hidden="1"/>
    <cellStyle name="Followed Hyperlink" xfId="8211" builtinId="9" hidden="1"/>
    <cellStyle name="Followed Hyperlink" xfId="8213" builtinId="9" hidden="1"/>
    <cellStyle name="Followed Hyperlink" xfId="8215" builtinId="9" hidden="1"/>
    <cellStyle name="Followed Hyperlink" xfId="8217" builtinId="9" hidden="1"/>
    <cellStyle name="Followed Hyperlink" xfId="8219" builtinId="9" hidden="1"/>
    <cellStyle name="Followed Hyperlink" xfId="8221" builtinId="9" hidden="1"/>
    <cellStyle name="Followed Hyperlink" xfId="8223" builtinId="9" hidden="1"/>
    <cellStyle name="Followed Hyperlink" xfId="8225" builtinId="9" hidden="1"/>
    <cellStyle name="Followed Hyperlink" xfId="8227" builtinId="9" hidden="1"/>
    <cellStyle name="Followed Hyperlink" xfId="8229" builtinId="9" hidden="1"/>
    <cellStyle name="Followed Hyperlink" xfId="8231" builtinId="9" hidden="1"/>
    <cellStyle name="Followed Hyperlink" xfId="8233" builtinId="9" hidden="1"/>
    <cellStyle name="Followed Hyperlink" xfId="8235" builtinId="9" hidden="1"/>
    <cellStyle name="Followed Hyperlink" xfId="8237" builtinId="9" hidden="1"/>
    <cellStyle name="Followed Hyperlink" xfId="8239" builtinId="9" hidden="1"/>
    <cellStyle name="Followed Hyperlink" xfId="8241" builtinId="9" hidden="1"/>
    <cellStyle name="Followed Hyperlink" xfId="8243" builtinId="9" hidden="1"/>
    <cellStyle name="Followed Hyperlink" xfId="8245" builtinId="9" hidden="1"/>
    <cellStyle name="Followed Hyperlink" xfId="8247" builtinId="9" hidden="1"/>
    <cellStyle name="Followed Hyperlink" xfId="8249" builtinId="9" hidden="1"/>
    <cellStyle name="Followed Hyperlink" xfId="8251" builtinId="9" hidden="1"/>
    <cellStyle name="Followed Hyperlink" xfId="8253" builtinId="9" hidden="1"/>
    <cellStyle name="Followed Hyperlink" xfId="8255" builtinId="9" hidden="1"/>
    <cellStyle name="Followed Hyperlink" xfId="8257" builtinId="9" hidden="1"/>
    <cellStyle name="Followed Hyperlink" xfId="8259" builtinId="9" hidden="1"/>
    <cellStyle name="Followed Hyperlink" xfId="8261" builtinId="9" hidden="1"/>
    <cellStyle name="Followed Hyperlink" xfId="8263" builtinId="9" hidden="1"/>
    <cellStyle name="Followed Hyperlink" xfId="8265" builtinId="9" hidden="1"/>
    <cellStyle name="Followed Hyperlink" xfId="8267" builtinId="9" hidden="1"/>
    <cellStyle name="Followed Hyperlink" xfId="8269" builtinId="9" hidden="1"/>
    <cellStyle name="Followed Hyperlink" xfId="8271" builtinId="9" hidden="1"/>
    <cellStyle name="Followed Hyperlink" xfId="8273" builtinId="9" hidden="1"/>
    <cellStyle name="Followed Hyperlink" xfId="8275" builtinId="9" hidden="1"/>
    <cellStyle name="Followed Hyperlink" xfId="8277" builtinId="9" hidden="1"/>
    <cellStyle name="Followed Hyperlink" xfId="8279" builtinId="9" hidden="1"/>
    <cellStyle name="Followed Hyperlink" xfId="8281" builtinId="9" hidden="1"/>
    <cellStyle name="Followed Hyperlink" xfId="8283" builtinId="9" hidden="1"/>
    <cellStyle name="Followed Hyperlink" xfId="8285" builtinId="9" hidden="1"/>
    <cellStyle name="Followed Hyperlink" xfId="8287" builtinId="9" hidden="1"/>
    <cellStyle name="Followed Hyperlink" xfId="8289" builtinId="9" hidden="1"/>
    <cellStyle name="Followed Hyperlink" xfId="8291" builtinId="9" hidden="1"/>
    <cellStyle name="Followed Hyperlink" xfId="8293" builtinId="9" hidden="1"/>
    <cellStyle name="Followed Hyperlink" xfId="8295" builtinId="9" hidden="1"/>
    <cellStyle name="Followed Hyperlink" xfId="8297" builtinId="9" hidden="1"/>
    <cellStyle name="Followed Hyperlink" xfId="8299" builtinId="9" hidden="1"/>
    <cellStyle name="Followed Hyperlink" xfId="8301" builtinId="9" hidden="1"/>
    <cellStyle name="Followed Hyperlink" xfId="8303" builtinId="9" hidden="1"/>
    <cellStyle name="Followed Hyperlink" xfId="8305" builtinId="9" hidden="1"/>
    <cellStyle name="Followed Hyperlink" xfId="8307" builtinId="9" hidden="1"/>
    <cellStyle name="Followed Hyperlink" xfId="8309" builtinId="9" hidden="1"/>
    <cellStyle name="Followed Hyperlink" xfId="8311" builtinId="9" hidden="1"/>
    <cellStyle name="Followed Hyperlink" xfId="8313" builtinId="9" hidden="1"/>
    <cellStyle name="Followed Hyperlink" xfId="8315" builtinId="9" hidden="1"/>
    <cellStyle name="Followed Hyperlink" xfId="8317" builtinId="9" hidden="1"/>
    <cellStyle name="Followed Hyperlink" xfId="8319" builtinId="9" hidden="1"/>
    <cellStyle name="Followed Hyperlink" xfId="8321" builtinId="9" hidden="1"/>
    <cellStyle name="Followed Hyperlink" xfId="8323" builtinId="9" hidden="1"/>
    <cellStyle name="Followed Hyperlink" xfId="8325" builtinId="9" hidden="1"/>
    <cellStyle name="Followed Hyperlink" xfId="8327" builtinId="9" hidden="1"/>
    <cellStyle name="Followed Hyperlink" xfId="8329" builtinId="9" hidden="1"/>
    <cellStyle name="Followed Hyperlink" xfId="8331" builtinId="9" hidden="1"/>
    <cellStyle name="Followed Hyperlink" xfId="8333" builtinId="9" hidden="1"/>
    <cellStyle name="Followed Hyperlink" xfId="8335" builtinId="9" hidden="1"/>
    <cellStyle name="Followed Hyperlink" xfId="8337" builtinId="9" hidden="1"/>
    <cellStyle name="Followed Hyperlink" xfId="8339" builtinId="9" hidden="1"/>
    <cellStyle name="Followed Hyperlink" xfId="8341" builtinId="9" hidden="1"/>
    <cellStyle name="Followed Hyperlink" xfId="8343" builtinId="9" hidden="1"/>
    <cellStyle name="Followed Hyperlink" xfId="8345" builtinId="9" hidden="1"/>
    <cellStyle name="Followed Hyperlink" xfId="8347" builtinId="9" hidden="1"/>
    <cellStyle name="Followed Hyperlink" xfId="8349" builtinId="9" hidden="1"/>
    <cellStyle name="Followed Hyperlink" xfId="8351" builtinId="9" hidden="1"/>
    <cellStyle name="Followed Hyperlink" xfId="8353" builtinId="9" hidden="1"/>
    <cellStyle name="Followed Hyperlink" xfId="8355" builtinId="9" hidden="1"/>
    <cellStyle name="Followed Hyperlink" xfId="8357" builtinId="9" hidden="1"/>
    <cellStyle name="Followed Hyperlink" xfId="8359" builtinId="9" hidden="1"/>
    <cellStyle name="Followed Hyperlink" xfId="8361" builtinId="9" hidden="1"/>
    <cellStyle name="Followed Hyperlink" xfId="8363" builtinId="9" hidden="1"/>
    <cellStyle name="Followed Hyperlink" xfId="8365" builtinId="9" hidden="1"/>
    <cellStyle name="Followed Hyperlink" xfId="8367" builtinId="9" hidden="1"/>
    <cellStyle name="Followed Hyperlink" xfId="8369" builtinId="9" hidden="1"/>
    <cellStyle name="Followed Hyperlink" xfId="8371" builtinId="9" hidden="1"/>
    <cellStyle name="Followed Hyperlink" xfId="8373" builtinId="9" hidden="1"/>
    <cellStyle name="Followed Hyperlink" xfId="8375" builtinId="9" hidden="1"/>
    <cellStyle name="Followed Hyperlink" xfId="8377" builtinId="9" hidden="1"/>
    <cellStyle name="Followed Hyperlink" xfId="8379" builtinId="9" hidden="1"/>
    <cellStyle name="Followed Hyperlink" xfId="8381" builtinId="9" hidden="1"/>
    <cellStyle name="Followed Hyperlink" xfId="8383" builtinId="9" hidden="1"/>
    <cellStyle name="Followed Hyperlink" xfId="8385" builtinId="9" hidden="1"/>
    <cellStyle name="Followed Hyperlink" xfId="8387" builtinId="9" hidden="1"/>
    <cellStyle name="Followed Hyperlink" xfId="8389" builtinId="9" hidden="1"/>
    <cellStyle name="Followed Hyperlink" xfId="8391" builtinId="9" hidden="1"/>
    <cellStyle name="Followed Hyperlink" xfId="8393" builtinId="9" hidden="1"/>
    <cellStyle name="Followed Hyperlink" xfId="8395" builtinId="9" hidden="1"/>
    <cellStyle name="Followed Hyperlink" xfId="8397" builtinId="9" hidden="1"/>
    <cellStyle name="Followed Hyperlink" xfId="8399" builtinId="9" hidden="1"/>
    <cellStyle name="Followed Hyperlink" xfId="8401" builtinId="9" hidden="1"/>
    <cellStyle name="Followed Hyperlink" xfId="8403" builtinId="9" hidden="1"/>
    <cellStyle name="Followed Hyperlink" xfId="8405" builtinId="9" hidden="1"/>
    <cellStyle name="Followed Hyperlink" xfId="8407" builtinId="9" hidden="1"/>
    <cellStyle name="Followed Hyperlink" xfId="8409" builtinId="9" hidden="1"/>
    <cellStyle name="Followed Hyperlink" xfId="8411" builtinId="9" hidden="1"/>
    <cellStyle name="Followed Hyperlink" xfId="8413" builtinId="9" hidden="1"/>
    <cellStyle name="Followed Hyperlink" xfId="8415" builtinId="9" hidden="1"/>
    <cellStyle name="Followed Hyperlink" xfId="8417" builtinId="9" hidden="1"/>
    <cellStyle name="Followed Hyperlink" xfId="8419" builtinId="9" hidden="1"/>
    <cellStyle name="Followed Hyperlink" xfId="8421" builtinId="9" hidden="1"/>
    <cellStyle name="Followed Hyperlink" xfId="8423" builtinId="9" hidden="1"/>
    <cellStyle name="Followed Hyperlink" xfId="8425" builtinId="9" hidden="1"/>
    <cellStyle name="Followed Hyperlink" xfId="8427" builtinId="9" hidden="1"/>
    <cellStyle name="Followed Hyperlink" xfId="8429" builtinId="9" hidden="1"/>
    <cellStyle name="Followed Hyperlink" xfId="8431" builtinId="9" hidden="1"/>
    <cellStyle name="Followed Hyperlink" xfId="8433" builtinId="9" hidden="1"/>
    <cellStyle name="Followed Hyperlink" xfId="8435" builtinId="9" hidden="1"/>
    <cellStyle name="Followed Hyperlink" xfId="8437" builtinId="9" hidden="1"/>
    <cellStyle name="Followed Hyperlink" xfId="8439" builtinId="9" hidden="1"/>
    <cellStyle name="Followed Hyperlink" xfId="8441" builtinId="9" hidden="1"/>
    <cellStyle name="Followed Hyperlink" xfId="8443" builtinId="9" hidden="1"/>
    <cellStyle name="Followed Hyperlink" xfId="8445" builtinId="9" hidden="1"/>
    <cellStyle name="Followed Hyperlink" xfId="8447" builtinId="9" hidden="1"/>
    <cellStyle name="Followed Hyperlink" xfId="8449" builtinId="9" hidden="1"/>
    <cellStyle name="Followed Hyperlink" xfId="8451" builtinId="9" hidden="1"/>
    <cellStyle name="Followed Hyperlink" xfId="8453" builtinId="9" hidden="1"/>
    <cellStyle name="Followed Hyperlink" xfId="8455" builtinId="9" hidden="1"/>
    <cellStyle name="Followed Hyperlink" xfId="8457" builtinId="9" hidden="1"/>
    <cellStyle name="Followed Hyperlink" xfId="8459" builtinId="9" hidden="1"/>
    <cellStyle name="Followed Hyperlink" xfId="8461" builtinId="9" hidden="1"/>
    <cellStyle name="Followed Hyperlink" xfId="8463" builtinId="9" hidden="1"/>
    <cellStyle name="Followed Hyperlink" xfId="8465" builtinId="9" hidden="1"/>
    <cellStyle name="Followed Hyperlink" xfId="8467" builtinId="9" hidden="1"/>
    <cellStyle name="Followed Hyperlink" xfId="8469" builtinId="9" hidden="1"/>
    <cellStyle name="Followed Hyperlink" xfId="8471" builtinId="9" hidden="1"/>
    <cellStyle name="Followed Hyperlink" xfId="8473" builtinId="9" hidden="1"/>
    <cellStyle name="Followed Hyperlink" xfId="8475" builtinId="9" hidden="1"/>
    <cellStyle name="Followed Hyperlink" xfId="8477" builtinId="9" hidden="1"/>
    <cellStyle name="Followed Hyperlink" xfId="8479" builtinId="9" hidden="1"/>
    <cellStyle name="Followed Hyperlink" xfId="8481" builtinId="9" hidden="1"/>
    <cellStyle name="Followed Hyperlink" xfId="8483" builtinId="9" hidden="1"/>
    <cellStyle name="Followed Hyperlink" xfId="8485" builtinId="9" hidden="1"/>
    <cellStyle name="Followed Hyperlink" xfId="8487" builtinId="9" hidden="1"/>
    <cellStyle name="Followed Hyperlink" xfId="8489" builtinId="9" hidden="1"/>
    <cellStyle name="Followed Hyperlink" xfId="8491" builtinId="9" hidden="1"/>
    <cellStyle name="Followed Hyperlink" xfId="8493" builtinId="9" hidden="1"/>
    <cellStyle name="Followed Hyperlink" xfId="8496" builtinId="9" hidden="1"/>
    <cellStyle name="Followed Hyperlink" xfId="8498" builtinId="9" hidden="1"/>
    <cellStyle name="Followed Hyperlink" xfId="8500" builtinId="9" hidden="1"/>
    <cellStyle name="Followed Hyperlink" xfId="8502" builtinId="9" hidden="1"/>
    <cellStyle name="Followed Hyperlink" xfId="8504" builtinId="9" hidden="1"/>
    <cellStyle name="Followed Hyperlink" xfId="8506" builtinId="9" hidden="1"/>
    <cellStyle name="Followed Hyperlink" xfId="8508" builtinId="9" hidden="1"/>
    <cellStyle name="Followed Hyperlink" xfId="8510" builtinId="9" hidden="1"/>
    <cellStyle name="Followed Hyperlink" xfId="8512" builtinId="9" hidden="1"/>
    <cellStyle name="Followed Hyperlink" xfId="8514" builtinId="9" hidden="1"/>
    <cellStyle name="Followed Hyperlink" xfId="8516" builtinId="9" hidden="1"/>
    <cellStyle name="Followed Hyperlink" xfId="8518" builtinId="9" hidden="1"/>
    <cellStyle name="Followed Hyperlink" xfId="8520" builtinId="9" hidden="1"/>
    <cellStyle name="Followed Hyperlink" xfId="8522" builtinId="9" hidden="1"/>
    <cellStyle name="Followed Hyperlink" xfId="8524" builtinId="9" hidden="1"/>
    <cellStyle name="Followed Hyperlink" xfId="8526" builtinId="9" hidden="1"/>
    <cellStyle name="Followed Hyperlink" xfId="8528" builtinId="9" hidden="1"/>
    <cellStyle name="Followed Hyperlink" xfId="8530" builtinId="9" hidden="1"/>
    <cellStyle name="Followed Hyperlink" xfId="8532" builtinId="9" hidden="1"/>
    <cellStyle name="Followed Hyperlink" xfId="8534" builtinId="9" hidden="1"/>
    <cellStyle name="Followed Hyperlink" xfId="8536" builtinId="9" hidden="1"/>
    <cellStyle name="Followed Hyperlink" xfId="8538" builtinId="9" hidden="1"/>
    <cellStyle name="Followed Hyperlink" xfId="8540" builtinId="9" hidden="1"/>
    <cellStyle name="Followed Hyperlink" xfId="8542" builtinId="9" hidden="1"/>
    <cellStyle name="Followed Hyperlink" xfId="8544" builtinId="9" hidden="1"/>
    <cellStyle name="Followed Hyperlink" xfId="8546" builtinId="9" hidden="1"/>
    <cellStyle name="Followed Hyperlink" xfId="8548" builtinId="9" hidden="1"/>
    <cellStyle name="Followed Hyperlink" xfId="8550" builtinId="9" hidden="1"/>
    <cellStyle name="Followed Hyperlink" xfId="8552" builtinId="9" hidden="1"/>
    <cellStyle name="Followed Hyperlink" xfId="8554" builtinId="9" hidden="1"/>
    <cellStyle name="Followed Hyperlink" xfId="8556" builtinId="9" hidden="1"/>
    <cellStyle name="Followed Hyperlink" xfId="8558" builtinId="9" hidden="1"/>
    <cellStyle name="Followed Hyperlink" xfId="8560" builtinId="9" hidden="1"/>
    <cellStyle name="Followed Hyperlink" xfId="8562" builtinId="9" hidden="1"/>
    <cellStyle name="Followed Hyperlink" xfId="8564" builtinId="9" hidden="1"/>
    <cellStyle name="Followed Hyperlink" xfId="8566" builtinId="9" hidden="1"/>
    <cellStyle name="Followed Hyperlink" xfId="8568" builtinId="9" hidden="1"/>
    <cellStyle name="Followed Hyperlink" xfId="8570" builtinId="9" hidden="1"/>
    <cellStyle name="Followed Hyperlink" xfId="8572" builtinId="9" hidden="1"/>
    <cellStyle name="Followed Hyperlink" xfId="8574" builtinId="9" hidden="1"/>
    <cellStyle name="Followed Hyperlink" xfId="8576" builtinId="9" hidden="1"/>
    <cellStyle name="Followed Hyperlink" xfId="8578" builtinId="9" hidden="1"/>
    <cellStyle name="Followed Hyperlink" xfId="8580" builtinId="9" hidden="1"/>
    <cellStyle name="Followed Hyperlink" xfId="8582" builtinId="9" hidden="1"/>
    <cellStyle name="Followed Hyperlink" xfId="8584" builtinId="9" hidden="1"/>
    <cellStyle name="Followed Hyperlink" xfId="8586" builtinId="9" hidden="1"/>
    <cellStyle name="Followed Hyperlink" xfId="8588" builtinId="9" hidden="1"/>
    <cellStyle name="Followed Hyperlink" xfId="8590" builtinId="9" hidden="1"/>
    <cellStyle name="Followed Hyperlink" xfId="8592" builtinId="9" hidden="1"/>
    <cellStyle name="Followed Hyperlink" xfId="8594" builtinId="9" hidden="1"/>
    <cellStyle name="Followed Hyperlink" xfId="8596" builtinId="9" hidden="1"/>
    <cellStyle name="Followed Hyperlink" xfId="8598" builtinId="9" hidden="1"/>
    <cellStyle name="Followed Hyperlink" xfId="8600" builtinId="9" hidden="1"/>
    <cellStyle name="Followed Hyperlink" xfId="8602" builtinId="9" hidden="1"/>
    <cellStyle name="Followed Hyperlink" xfId="8604" builtinId="9" hidden="1"/>
    <cellStyle name="Followed Hyperlink" xfId="8606" builtinId="9" hidden="1"/>
    <cellStyle name="Followed Hyperlink" xfId="8608" builtinId="9" hidden="1"/>
    <cellStyle name="Followed Hyperlink" xfId="8610" builtinId="9" hidden="1"/>
    <cellStyle name="Followed Hyperlink" xfId="8612" builtinId="9" hidden="1"/>
    <cellStyle name="Followed Hyperlink" xfId="8614" builtinId="9" hidden="1"/>
    <cellStyle name="Followed Hyperlink" xfId="8616" builtinId="9" hidden="1"/>
    <cellStyle name="Followed Hyperlink" xfId="8618" builtinId="9" hidden="1"/>
    <cellStyle name="Followed Hyperlink" xfId="8620" builtinId="9" hidden="1"/>
    <cellStyle name="Followed Hyperlink" xfId="8622" builtinId="9" hidden="1"/>
    <cellStyle name="Followed Hyperlink" xfId="8624" builtinId="9" hidden="1"/>
    <cellStyle name="Followed Hyperlink" xfId="8626" builtinId="9" hidden="1"/>
    <cellStyle name="Followed Hyperlink" xfId="8628" builtinId="9" hidden="1"/>
    <cellStyle name="Followed Hyperlink" xfId="8630" builtinId="9" hidden="1"/>
    <cellStyle name="Followed Hyperlink" xfId="8632" builtinId="9" hidden="1"/>
    <cellStyle name="Followed Hyperlink" xfId="8634" builtinId="9" hidden="1"/>
    <cellStyle name="Followed Hyperlink" xfId="8636" builtinId="9" hidden="1"/>
    <cellStyle name="Followed Hyperlink" xfId="8638" builtinId="9" hidden="1"/>
    <cellStyle name="Followed Hyperlink" xfId="8640" builtinId="9" hidden="1"/>
    <cellStyle name="Followed Hyperlink" xfId="8642" builtinId="9" hidden="1"/>
    <cellStyle name="Followed Hyperlink" xfId="8644" builtinId="9" hidden="1"/>
    <cellStyle name="Followed Hyperlink" xfId="8646" builtinId="9" hidden="1"/>
    <cellStyle name="Followed Hyperlink" xfId="8648" builtinId="9" hidden="1"/>
    <cellStyle name="Followed Hyperlink" xfId="8650" builtinId="9" hidden="1"/>
    <cellStyle name="Followed Hyperlink" xfId="8652" builtinId="9" hidden="1"/>
    <cellStyle name="Followed Hyperlink" xfId="8654" builtinId="9" hidden="1"/>
    <cellStyle name="Followed Hyperlink" xfId="8656" builtinId="9" hidden="1"/>
    <cellStyle name="Followed Hyperlink" xfId="8658" builtinId="9" hidden="1"/>
    <cellStyle name="Followed Hyperlink" xfId="8660" builtinId="9" hidden="1"/>
    <cellStyle name="Followed Hyperlink" xfId="8662" builtinId="9" hidden="1"/>
    <cellStyle name="Followed Hyperlink" xfId="8664" builtinId="9" hidden="1"/>
    <cellStyle name="Followed Hyperlink" xfId="8666" builtinId="9" hidden="1"/>
    <cellStyle name="Followed Hyperlink" xfId="8668" builtinId="9" hidden="1"/>
    <cellStyle name="Followed Hyperlink" xfId="8670" builtinId="9" hidden="1"/>
    <cellStyle name="Followed Hyperlink" xfId="8672" builtinId="9" hidden="1"/>
    <cellStyle name="Followed Hyperlink" xfId="8674" builtinId="9" hidden="1"/>
    <cellStyle name="Followed Hyperlink" xfId="8676" builtinId="9" hidden="1"/>
    <cellStyle name="Followed Hyperlink" xfId="8678" builtinId="9" hidden="1"/>
    <cellStyle name="Followed Hyperlink" xfId="8680" builtinId="9" hidden="1"/>
    <cellStyle name="Followed Hyperlink" xfId="8682" builtinId="9" hidden="1"/>
    <cellStyle name="Followed Hyperlink" xfId="8684" builtinId="9" hidden="1"/>
    <cellStyle name="Followed Hyperlink" xfId="8686" builtinId="9" hidden="1"/>
    <cellStyle name="Followed Hyperlink" xfId="8688" builtinId="9" hidden="1"/>
    <cellStyle name="Followed Hyperlink" xfId="8690" builtinId="9" hidden="1"/>
    <cellStyle name="Followed Hyperlink" xfId="8692" builtinId="9" hidden="1"/>
    <cellStyle name="Followed Hyperlink" xfId="8694" builtinId="9" hidden="1"/>
    <cellStyle name="Followed Hyperlink" xfId="8696" builtinId="9" hidden="1"/>
    <cellStyle name="Followed Hyperlink" xfId="8698" builtinId="9" hidden="1"/>
    <cellStyle name="Followed Hyperlink" xfId="8700" builtinId="9" hidden="1"/>
    <cellStyle name="Followed Hyperlink" xfId="8702" builtinId="9" hidden="1"/>
    <cellStyle name="Followed Hyperlink" xfId="8704" builtinId="9" hidden="1"/>
    <cellStyle name="Followed Hyperlink" xfId="8706" builtinId="9" hidden="1"/>
    <cellStyle name="Followed Hyperlink" xfId="8708" builtinId="9" hidden="1"/>
    <cellStyle name="Followed Hyperlink" xfId="8710" builtinId="9" hidden="1"/>
    <cellStyle name="Followed Hyperlink" xfId="8712" builtinId="9" hidden="1"/>
    <cellStyle name="Followed Hyperlink" xfId="8714" builtinId="9" hidden="1"/>
    <cellStyle name="Followed Hyperlink" xfId="8717" builtinId="9" hidden="1"/>
    <cellStyle name="Followed Hyperlink" xfId="8719" builtinId="9" hidden="1"/>
    <cellStyle name="Followed Hyperlink" xfId="8721" builtinId="9" hidden="1"/>
    <cellStyle name="Followed Hyperlink" xfId="8723" builtinId="9" hidden="1"/>
    <cellStyle name="Followed Hyperlink" xfId="8725" builtinId="9" hidden="1"/>
    <cellStyle name="Followed Hyperlink" xfId="8727" builtinId="9" hidden="1"/>
    <cellStyle name="Followed Hyperlink" xfId="8729" builtinId="9" hidden="1"/>
    <cellStyle name="Followed Hyperlink" xfId="8731" builtinId="9" hidden="1"/>
    <cellStyle name="Followed Hyperlink" xfId="8733" builtinId="9" hidden="1"/>
    <cellStyle name="Followed Hyperlink" xfId="8735" builtinId="9" hidden="1"/>
    <cellStyle name="Followed Hyperlink" xfId="8737" builtinId="9" hidden="1"/>
    <cellStyle name="Followed Hyperlink" xfId="8739" builtinId="9" hidden="1"/>
    <cellStyle name="Followed Hyperlink" xfId="8741" builtinId="9" hidden="1"/>
    <cellStyle name="Followed Hyperlink" xfId="8743" builtinId="9" hidden="1"/>
    <cellStyle name="Followed Hyperlink" xfId="8745" builtinId="9" hidden="1"/>
    <cellStyle name="Followed Hyperlink" xfId="8747" builtinId="9" hidden="1"/>
    <cellStyle name="Followed Hyperlink" xfId="8749" builtinId="9" hidden="1"/>
    <cellStyle name="Followed Hyperlink" xfId="8751" builtinId="9" hidden="1"/>
    <cellStyle name="Followed Hyperlink" xfId="8753" builtinId="9" hidden="1"/>
    <cellStyle name="Followed Hyperlink" xfId="8756" builtinId="9" hidden="1"/>
    <cellStyle name="Followed Hyperlink" xfId="8758" builtinId="9" hidden="1"/>
    <cellStyle name="Followed Hyperlink" xfId="8760" builtinId="9" hidden="1"/>
    <cellStyle name="Followed Hyperlink" xfId="8762" builtinId="9" hidden="1"/>
    <cellStyle name="Followed Hyperlink" xfId="8764" builtinId="9" hidden="1"/>
    <cellStyle name="Followed Hyperlink" xfId="8766" builtinId="9" hidden="1"/>
    <cellStyle name="Followed Hyperlink" xfId="8768" builtinId="9" hidden="1"/>
    <cellStyle name="Followed Hyperlink" xfId="8770" builtinId="9" hidden="1"/>
    <cellStyle name="Followed Hyperlink" xfId="8772" builtinId="9" hidden="1"/>
    <cellStyle name="Followed Hyperlink" xfId="8774" builtinId="9" hidden="1"/>
    <cellStyle name="Followed Hyperlink" xfId="8776" builtinId="9" hidden="1"/>
    <cellStyle name="Followed Hyperlink" xfId="8778" builtinId="9" hidden="1"/>
    <cellStyle name="Followed Hyperlink" xfId="8780" builtinId="9" hidden="1"/>
    <cellStyle name="Followed Hyperlink" xfId="8782" builtinId="9" hidden="1"/>
    <cellStyle name="Followed Hyperlink" xfId="8784" builtinId="9" hidden="1"/>
    <cellStyle name="Followed Hyperlink" xfId="8786" builtinId="9" hidden="1"/>
    <cellStyle name="Followed Hyperlink" xfId="8788" builtinId="9" hidden="1"/>
    <cellStyle name="Followed Hyperlink" xfId="8790" builtinId="9" hidden="1"/>
    <cellStyle name="Followed Hyperlink" xfId="8792" builtinId="9" hidden="1"/>
    <cellStyle name="Followed Hyperlink" xfId="8794" builtinId="9" hidden="1"/>
    <cellStyle name="Followed Hyperlink" xfId="8796" builtinId="9" hidden="1"/>
    <cellStyle name="Followed Hyperlink" xfId="8798" builtinId="9" hidden="1"/>
    <cellStyle name="Followed Hyperlink" xfId="8800" builtinId="9" hidden="1"/>
    <cellStyle name="Followed Hyperlink" xfId="8802" builtinId="9" hidden="1"/>
    <cellStyle name="Followed Hyperlink" xfId="8804" builtinId="9" hidden="1"/>
    <cellStyle name="Followed Hyperlink" xfId="8806" builtinId="9" hidden="1"/>
    <cellStyle name="Followed Hyperlink" xfId="8808" builtinId="9" hidden="1"/>
    <cellStyle name="Followed Hyperlink" xfId="8810" builtinId="9" hidden="1"/>
    <cellStyle name="Followed Hyperlink" xfId="8812" builtinId="9" hidden="1"/>
    <cellStyle name="Followed Hyperlink" xfId="8814" builtinId="9" hidden="1"/>
    <cellStyle name="Followed Hyperlink" xfId="8816" builtinId="9" hidden="1"/>
    <cellStyle name="Followed Hyperlink" xfId="8818" builtinId="9" hidden="1"/>
    <cellStyle name="Followed Hyperlink" xfId="8820" builtinId="9" hidden="1"/>
    <cellStyle name="Followed Hyperlink" xfId="8822" builtinId="9" hidden="1"/>
    <cellStyle name="Followed Hyperlink" xfId="8824" builtinId="9" hidden="1"/>
    <cellStyle name="Followed Hyperlink" xfId="8826" builtinId="9" hidden="1"/>
    <cellStyle name="Followed Hyperlink" xfId="8828" builtinId="9" hidden="1"/>
    <cellStyle name="Followed Hyperlink" xfId="8830" builtinId="9" hidden="1"/>
    <cellStyle name="Followed Hyperlink" xfId="8832" builtinId="9" hidden="1"/>
    <cellStyle name="Followed Hyperlink" xfId="8834" builtinId="9" hidden="1"/>
    <cellStyle name="Followed Hyperlink" xfId="8836" builtinId="9" hidden="1"/>
    <cellStyle name="Followed Hyperlink" xfId="8838" builtinId="9" hidden="1"/>
    <cellStyle name="Followed Hyperlink" xfId="8840" builtinId="9" hidden="1"/>
    <cellStyle name="Followed Hyperlink" xfId="8842" builtinId="9" hidden="1"/>
    <cellStyle name="Followed Hyperlink" xfId="8844" builtinId="9" hidden="1"/>
    <cellStyle name="Followed Hyperlink" xfId="8846" builtinId="9" hidden="1"/>
    <cellStyle name="Followed Hyperlink" xfId="8848" builtinId="9" hidden="1"/>
    <cellStyle name="Followed Hyperlink" xfId="8850" builtinId="9" hidden="1"/>
    <cellStyle name="Followed Hyperlink" xfId="8852" builtinId="9" hidden="1"/>
    <cellStyle name="Followed Hyperlink" xfId="8854" builtinId="9" hidden="1"/>
    <cellStyle name="Followed Hyperlink" xfId="8856" builtinId="9" hidden="1"/>
    <cellStyle name="Followed Hyperlink" xfId="8858" builtinId="9" hidden="1"/>
    <cellStyle name="Followed Hyperlink" xfId="8860" builtinId="9" hidden="1"/>
    <cellStyle name="Followed Hyperlink" xfId="8862" builtinId="9" hidden="1"/>
    <cellStyle name="Followed Hyperlink" xfId="8864" builtinId="9" hidden="1"/>
    <cellStyle name="Followed Hyperlink" xfId="8866" builtinId="9" hidden="1"/>
    <cellStyle name="Followed Hyperlink" xfId="8868" builtinId="9" hidden="1"/>
    <cellStyle name="Followed Hyperlink" xfId="8870" builtinId="9" hidden="1"/>
    <cellStyle name="Followed Hyperlink" xfId="8872" builtinId="9" hidden="1"/>
    <cellStyle name="Followed Hyperlink" xfId="8874" builtinId="9" hidden="1"/>
    <cellStyle name="Followed Hyperlink" xfId="8876" builtinId="9" hidden="1"/>
    <cellStyle name="Followed Hyperlink" xfId="8878" builtinId="9" hidden="1"/>
    <cellStyle name="Followed Hyperlink" xfId="8880" builtinId="9" hidden="1"/>
    <cellStyle name="Followed Hyperlink" xfId="8882" builtinId="9" hidden="1"/>
    <cellStyle name="Followed Hyperlink" xfId="8884" builtinId="9" hidden="1"/>
    <cellStyle name="Followed Hyperlink" xfId="8886" builtinId="9" hidden="1"/>
    <cellStyle name="Followed Hyperlink" xfId="8888" builtinId="9" hidden="1"/>
    <cellStyle name="Followed Hyperlink" xfId="8890" builtinId="9" hidden="1"/>
    <cellStyle name="Followed Hyperlink" xfId="8892" builtinId="9" hidden="1"/>
    <cellStyle name="Followed Hyperlink" xfId="8894" builtinId="9" hidden="1"/>
    <cellStyle name="Followed Hyperlink" xfId="8896" builtinId="9" hidden="1"/>
    <cellStyle name="Followed Hyperlink" xfId="8898" builtinId="9" hidden="1"/>
    <cellStyle name="Followed Hyperlink" xfId="8900" builtinId="9" hidden="1"/>
    <cellStyle name="Followed Hyperlink" xfId="8902" builtinId="9" hidden="1"/>
    <cellStyle name="Followed Hyperlink" xfId="8904" builtinId="9" hidden="1"/>
    <cellStyle name="Followed Hyperlink" xfId="8906" builtinId="9" hidden="1"/>
    <cellStyle name="Followed Hyperlink" xfId="8908" builtinId="9" hidden="1"/>
    <cellStyle name="Followed Hyperlink" xfId="8910" builtinId="9" hidden="1"/>
    <cellStyle name="Followed Hyperlink" xfId="8912" builtinId="9" hidden="1"/>
    <cellStyle name="Followed Hyperlink" xfId="8914" builtinId="9" hidden="1"/>
    <cellStyle name="Followed Hyperlink" xfId="8916" builtinId="9" hidden="1"/>
    <cellStyle name="Followed Hyperlink" xfId="8918" builtinId="9" hidden="1"/>
    <cellStyle name="Followed Hyperlink" xfId="8920" builtinId="9" hidden="1"/>
    <cellStyle name="Followed Hyperlink" xfId="8922" builtinId="9" hidden="1"/>
    <cellStyle name="Followed Hyperlink" xfId="8924" builtinId="9" hidden="1"/>
    <cellStyle name="Followed Hyperlink" xfId="8926" builtinId="9" hidden="1"/>
    <cellStyle name="Followed Hyperlink" xfId="8928" builtinId="9" hidden="1"/>
    <cellStyle name="Followed Hyperlink" xfId="8930" builtinId="9" hidden="1"/>
    <cellStyle name="Followed Hyperlink" xfId="8932" builtinId="9" hidden="1"/>
    <cellStyle name="Followed Hyperlink" xfId="8934" builtinId="9" hidden="1"/>
    <cellStyle name="Followed Hyperlink" xfId="8936" builtinId="9" hidden="1"/>
    <cellStyle name="Followed Hyperlink" xfId="8938" builtinId="9" hidden="1"/>
    <cellStyle name="Followed Hyperlink" xfId="8940" builtinId="9" hidden="1"/>
    <cellStyle name="Followed Hyperlink" xfId="8942" builtinId="9" hidden="1"/>
    <cellStyle name="Followed Hyperlink" xfId="8944" builtinId="9" hidden="1"/>
    <cellStyle name="Followed Hyperlink" xfId="8946" builtinId="9" hidden="1"/>
    <cellStyle name="Followed Hyperlink" xfId="8948" builtinId="9" hidden="1"/>
    <cellStyle name="Followed Hyperlink" xfId="8950" builtinId="9" hidden="1"/>
    <cellStyle name="Followed Hyperlink" xfId="8952" builtinId="9" hidden="1"/>
    <cellStyle name="Followed Hyperlink" xfId="8954" builtinId="9" hidden="1"/>
    <cellStyle name="Followed Hyperlink" xfId="8956" builtinId="9" hidden="1"/>
    <cellStyle name="Followed Hyperlink" xfId="8958" builtinId="9" hidden="1"/>
    <cellStyle name="Followed Hyperlink" xfId="8960" builtinId="9" hidden="1"/>
    <cellStyle name="Followed Hyperlink" xfId="8962" builtinId="9" hidden="1"/>
    <cellStyle name="Followed Hyperlink" xfId="8964" builtinId="9" hidden="1"/>
    <cellStyle name="Followed Hyperlink" xfId="8966" builtinId="9" hidden="1"/>
    <cellStyle name="Followed Hyperlink" xfId="8968" builtinId="9" hidden="1"/>
    <cellStyle name="Followed Hyperlink" xfId="8970" builtinId="9" hidden="1"/>
    <cellStyle name="Followed Hyperlink" xfId="8972" builtinId="9" hidden="1"/>
    <cellStyle name="Followed Hyperlink" xfId="8974" builtinId="9" hidden="1"/>
    <cellStyle name="Followed Hyperlink" xfId="8976" builtinId="9" hidden="1"/>
    <cellStyle name="Followed Hyperlink" xfId="8978" builtinId="9" hidden="1"/>
    <cellStyle name="Followed Hyperlink" xfId="8980" builtinId="9" hidden="1"/>
    <cellStyle name="Followed Hyperlink" xfId="8982" builtinId="9" hidden="1"/>
    <cellStyle name="Followed Hyperlink" xfId="8984" builtinId="9" hidden="1"/>
    <cellStyle name="Followed Hyperlink" xfId="8986" builtinId="9" hidden="1"/>
    <cellStyle name="Followed Hyperlink" xfId="8988" builtinId="9" hidden="1"/>
    <cellStyle name="Followed Hyperlink" xfId="8990" builtinId="9" hidden="1"/>
    <cellStyle name="Followed Hyperlink" xfId="8992" builtinId="9" hidden="1"/>
    <cellStyle name="Followed Hyperlink" xfId="8994" builtinId="9" hidden="1"/>
    <cellStyle name="Followed Hyperlink" xfId="8996" builtinId="9" hidden="1"/>
    <cellStyle name="Followed Hyperlink" xfId="8998" builtinId="9" hidden="1"/>
    <cellStyle name="Followed Hyperlink" xfId="9000" builtinId="9" hidden="1"/>
    <cellStyle name="Followed Hyperlink" xfId="9002" builtinId="9" hidden="1"/>
    <cellStyle name="Followed Hyperlink" xfId="9004" builtinId="9" hidden="1"/>
    <cellStyle name="Followed Hyperlink" xfId="9006" builtinId="9" hidden="1"/>
    <cellStyle name="Followed Hyperlink" xfId="9008" builtinId="9" hidden="1"/>
    <cellStyle name="Followed Hyperlink" xfId="9010" builtinId="9" hidden="1"/>
    <cellStyle name="Followed Hyperlink" xfId="9012" builtinId="9" hidden="1"/>
    <cellStyle name="Followed Hyperlink" xfId="9014" builtinId="9" hidden="1"/>
    <cellStyle name="Followed Hyperlink" xfId="9016" builtinId="9" hidden="1"/>
    <cellStyle name="Followed Hyperlink" xfId="9018" builtinId="9" hidden="1"/>
    <cellStyle name="Followed Hyperlink" xfId="9020" builtinId="9" hidden="1"/>
    <cellStyle name="Followed Hyperlink" xfId="9022" builtinId="9" hidden="1"/>
    <cellStyle name="Followed Hyperlink" xfId="9024" builtinId="9" hidden="1"/>
    <cellStyle name="Followed Hyperlink" xfId="9026" builtinId="9" hidden="1"/>
    <cellStyle name="Followed Hyperlink" xfId="9028" builtinId="9" hidden="1"/>
    <cellStyle name="Followed Hyperlink" xfId="9030" builtinId="9" hidden="1"/>
    <cellStyle name="Followed Hyperlink" xfId="9032" builtinId="9" hidden="1"/>
    <cellStyle name="Followed Hyperlink" xfId="9034" builtinId="9" hidden="1"/>
    <cellStyle name="Followed Hyperlink" xfId="9036" builtinId="9" hidden="1"/>
    <cellStyle name="Followed Hyperlink" xfId="9038" builtinId="9" hidden="1"/>
    <cellStyle name="Followed Hyperlink" xfId="9040" builtinId="9" hidden="1"/>
    <cellStyle name="Followed Hyperlink" xfId="9042" builtinId="9" hidden="1"/>
    <cellStyle name="Followed Hyperlink" xfId="9044" builtinId="9" hidden="1"/>
    <cellStyle name="Followed Hyperlink" xfId="9046" builtinId="9" hidden="1"/>
    <cellStyle name="Followed Hyperlink" xfId="9048" builtinId="9" hidden="1"/>
    <cellStyle name="Followed Hyperlink" xfId="9050" builtinId="9" hidden="1"/>
    <cellStyle name="Followed Hyperlink" xfId="9052" builtinId="9" hidden="1"/>
    <cellStyle name="Followed Hyperlink" xfId="9054" builtinId="9" hidden="1"/>
    <cellStyle name="Followed Hyperlink" xfId="9056" builtinId="9" hidden="1"/>
    <cellStyle name="Followed Hyperlink" xfId="9058" builtinId="9" hidden="1"/>
    <cellStyle name="Followed Hyperlink" xfId="9060" builtinId="9" hidden="1"/>
    <cellStyle name="Followed Hyperlink" xfId="9062" builtinId="9" hidden="1"/>
    <cellStyle name="Followed Hyperlink" xfId="9064" builtinId="9" hidden="1"/>
    <cellStyle name="Followed Hyperlink" xfId="9066" builtinId="9" hidden="1"/>
    <cellStyle name="Followed Hyperlink" xfId="9068" builtinId="9" hidden="1"/>
    <cellStyle name="Followed Hyperlink" xfId="9070" builtinId="9" hidden="1"/>
    <cellStyle name="Followed Hyperlink" xfId="9072" builtinId="9" hidden="1"/>
    <cellStyle name="Followed Hyperlink" xfId="9074" builtinId="9" hidden="1"/>
    <cellStyle name="Followed Hyperlink" xfId="9076" builtinId="9" hidden="1"/>
    <cellStyle name="Followed Hyperlink" xfId="9078" builtinId="9" hidden="1"/>
    <cellStyle name="Followed Hyperlink" xfId="9080" builtinId="9" hidden="1"/>
    <cellStyle name="Followed Hyperlink" xfId="9082" builtinId="9" hidden="1"/>
    <cellStyle name="Followed Hyperlink" xfId="9084" builtinId="9" hidden="1"/>
    <cellStyle name="Followed Hyperlink" xfId="9086" builtinId="9" hidden="1"/>
    <cellStyle name="Followed Hyperlink" xfId="9088" builtinId="9" hidden="1"/>
    <cellStyle name="Followed Hyperlink" xfId="9090" builtinId="9" hidden="1"/>
    <cellStyle name="Followed Hyperlink" xfId="9092" builtinId="9" hidden="1"/>
    <cellStyle name="Followed Hyperlink" xfId="9094" builtinId="9" hidden="1"/>
    <cellStyle name="Followed Hyperlink" xfId="9096" builtinId="9" hidden="1"/>
    <cellStyle name="Followed Hyperlink" xfId="9098" builtinId="9" hidden="1"/>
    <cellStyle name="Followed Hyperlink" xfId="9100" builtinId="9" hidden="1"/>
    <cellStyle name="Followed Hyperlink" xfId="9102" builtinId="9" hidden="1"/>
    <cellStyle name="Followed Hyperlink" xfId="9104" builtinId="9" hidden="1"/>
    <cellStyle name="Followed Hyperlink" xfId="9106" builtinId="9" hidden="1"/>
    <cellStyle name="Followed Hyperlink" xfId="9108" builtinId="9" hidden="1"/>
    <cellStyle name="Followed Hyperlink" xfId="9110" builtinId="9" hidden="1"/>
    <cellStyle name="Followed Hyperlink" xfId="9112" builtinId="9" hidden="1"/>
    <cellStyle name="Followed Hyperlink" xfId="9114" builtinId="9" hidden="1"/>
    <cellStyle name="Followed Hyperlink" xfId="9116" builtinId="9" hidden="1"/>
    <cellStyle name="Followed Hyperlink" xfId="9118" builtinId="9" hidden="1"/>
    <cellStyle name="Followed Hyperlink" xfId="9120" builtinId="9" hidden="1"/>
    <cellStyle name="Followed Hyperlink" xfId="9122" builtinId="9" hidden="1"/>
    <cellStyle name="Followed Hyperlink" xfId="9124" builtinId="9" hidden="1"/>
    <cellStyle name="Followed Hyperlink" xfId="9126" builtinId="9" hidden="1"/>
    <cellStyle name="Followed Hyperlink" xfId="9128" builtinId="9" hidden="1"/>
    <cellStyle name="Followed Hyperlink" xfId="9130" builtinId="9" hidden="1"/>
    <cellStyle name="Followed Hyperlink" xfId="9132" builtinId="9" hidden="1"/>
    <cellStyle name="Followed Hyperlink" xfId="9134" builtinId="9" hidden="1"/>
    <cellStyle name="Followed Hyperlink" xfId="9136" builtinId="9" hidden="1"/>
    <cellStyle name="Followed Hyperlink" xfId="9138" builtinId="9" hidden="1"/>
    <cellStyle name="Followed Hyperlink" xfId="9140" builtinId="9" hidden="1"/>
    <cellStyle name="Followed Hyperlink" xfId="9142" builtinId="9" hidden="1"/>
    <cellStyle name="Followed Hyperlink" xfId="9144" builtinId="9" hidden="1"/>
    <cellStyle name="Followed Hyperlink" xfId="9146" builtinId="9" hidden="1"/>
    <cellStyle name="Followed Hyperlink" xfId="9148" builtinId="9" hidden="1"/>
    <cellStyle name="Followed Hyperlink" xfId="9150" builtinId="9" hidden="1"/>
    <cellStyle name="Followed Hyperlink" xfId="9152" builtinId="9" hidden="1"/>
    <cellStyle name="Followed Hyperlink" xfId="9154" builtinId="9" hidden="1"/>
    <cellStyle name="Followed Hyperlink" xfId="9156" builtinId="9" hidden="1"/>
    <cellStyle name="Followed Hyperlink" xfId="9158" builtinId="9" hidden="1"/>
    <cellStyle name="Followed Hyperlink" xfId="9160" builtinId="9" hidden="1"/>
    <cellStyle name="Followed Hyperlink" xfId="9162" builtinId="9" hidden="1"/>
    <cellStyle name="Followed Hyperlink" xfId="9164" builtinId="9" hidden="1"/>
    <cellStyle name="Followed Hyperlink" xfId="9166" builtinId="9" hidden="1"/>
    <cellStyle name="Followed Hyperlink" xfId="9168" builtinId="9" hidden="1"/>
    <cellStyle name="Followed Hyperlink" xfId="9170" builtinId="9" hidden="1"/>
    <cellStyle name="Followed Hyperlink" xfId="9172" builtinId="9" hidden="1"/>
    <cellStyle name="Followed Hyperlink" xfId="9174" builtinId="9" hidden="1"/>
    <cellStyle name="Followed Hyperlink" xfId="9176" builtinId="9" hidden="1"/>
    <cellStyle name="Followed Hyperlink" xfId="9178" builtinId="9" hidden="1"/>
    <cellStyle name="Followed Hyperlink" xfId="9180" builtinId="9" hidden="1"/>
    <cellStyle name="Followed Hyperlink" xfId="9182" builtinId="9" hidden="1"/>
    <cellStyle name="Followed Hyperlink" xfId="9184" builtinId="9" hidden="1"/>
    <cellStyle name="Followed Hyperlink" xfId="9186" builtinId="9" hidden="1"/>
    <cellStyle name="Followed Hyperlink" xfId="9188" builtinId="9" hidden="1"/>
    <cellStyle name="Followed Hyperlink" xfId="9190" builtinId="9" hidden="1"/>
    <cellStyle name="Followed Hyperlink" xfId="9192" builtinId="9" hidden="1"/>
    <cellStyle name="Followed Hyperlink" xfId="9194" builtinId="9" hidden="1"/>
    <cellStyle name="Followed Hyperlink" xfId="9196" builtinId="9" hidden="1"/>
    <cellStyle name="Followed Hyperlink" xfId="9198" builtinId="9" hidden="1"/>
    <cellStyle name="Followed Hyperlink" xfId="9200" builtinId="9" hidden="1"/>
    <cellStyle name="Followed Hyperlink" xfId="9202" builtinId="9" hidden="1"/>
    <cellStyle name="Followed Hyperlink" xfId="9204" builtinId="9" hidden="1"/>
    <cellStyle name="Followed Hyperlink" xfId="9206" builtinId="9" hidden="1"/>
    <cellStyle name="Followed Hyperlink" xfId="9208" builtinId="9" hidden="1"/>
    <cellStyle name="Followed Hyperlink" xfId="9210" builtinId="9" hidden="1"/>
    <cellStyle name="Followed Hyperlink" xfId="9212" builtinId="9" hidden="1"/>
    <cellStyle name="Followed Hyperlink" xfId="9214" builtinId="9" hidden="1"/>
    <cellStyle name="Followed Hyperlink" xfId="9216" builtinId="9" hidden="1"/>
    <cellStyle name="Followed Hyperlink" xfId="9218" builtinId="9" hidden="1"/>
    <cellStyle name="Followed Hyperlink" xfId="9220" builtinId="9" hidden="1"/>
    <cellStyle name="Followed Hyperlink" xfId="9222" builtinId="9" hidden="1"/>
    <cellStyle name="Followed Hyperlink" xfId="9224" builtinId="9" hidden="1"/>
    <cellStyle name="Followed Hyperlink" xfId="9226" builtinId="9" hidden="1"/>
    <cellStyle name="Followed Hyperlink" xfId="9228" builtinId="9" hidden="1"/>
    <cellStyle name="Followed Hyperlink" xfId="9230" builtinId="9" hidden="1"/>
    <cellStyle name="Followed Hyperlink" xfId="9232" builtinId="9" hidden="1"/>
    <cellStyle name="Followed Hyperlink" xfId="9234" builtinId="9" hidden="1"/>
    <cellStyle name="Followed Hyperlink" xfId="9236" builtinId="9" hidden="1"/>
    <cellStyle name="Followed Hyperlink" xfId="9238" builtinId="9" hidden="1"/>
    <cellStyle name="Followed Hyperlink" xfId="9240" builtinId="9" hidden="1"/>
    <cellStyle name="Followed Hyperlink" xfId="9242" builtinId="9" hidden="1"/>
    <cellStyle name="Followed Hyperlink" xfId="9244" builtinId="9" hidden="1"/>
    <cellStyle name="Followed Hyperlink" xfId="9246" builtinId="9" hidden="1"/>
    <cellStyle name="Followed Hyperlink" xfId="9248" builtinId="9" hidden="1"/>
    <cellStyle name="Followed Hyperlink" xfId="9250" builtinId="9" hidden="1"/>
    <cellStyle name="Followed Hyperlink" xfId="9252" builtinId="9" hidden="1"/>
    <cellStyle name="Followed Hyperlink" xfId="9254" builtinId="9" hidden="1"/>
    <cellStyle name="Followed Hyperlink" xfId="9256" builtinId="9" hidden="1"/>
    <cellStyle name="Followed Hyperlink" xfId="9258" builtinId="9" hidden="1"/>
    <cellStyle name="Followed Hyperlink" xfId="9260" builtinId="9" hidden="1"/>
    <cellStyle name="Followed Hyperlink" xfId="9262" builtinId="9" hidden="1"/>
    <cellStyle name="Followed Hyperlink" xfId="9264" builtinId="9" hidden="1"/>
    <cellStyle name="Followed Hyperlink" xfId="9266" builtinId="9" hidden="1"/>
    <cellStyle name="Followed Hyperlink" xfId="9268" builtinId="9" hidden="1"/>
    <cellStyle name="Followed Hyperlink" xfId="9270" builtinId="9" hidden="1"/>
    <cellStyle name="Followed Hyperlink" xfId="9272" builtinId="9" hidden="1"/>
    <cellStyle name="Followed Hyperlink" xfId="9274" builtinId="9" hidden="1"/>
    <cellStyle name="Followed Hyperlink" xfId="9276" builtinId="9" hidden="1"/>
    <cellStyle name="Followed Hyperlink" xfId="9278" builtinId="9" hidden="1"/>
    <cellStyle name="Followed Hyperlink" xfId="9280" builtinId="9" hidden="1"/>
    <cellStyle name="Followed Hyperlink" xfId="9282" builtinId="9" hidden="1"/>
    <cellStyle name="Followed Hyperlink" xfId="9284" builtinId="9" hidden="1"/>
    <cellStyle name="Followed Hyperlink" xfId="9286" builtinId="9" hidden="1"/>
    <cellStyle name="Followed Hyperlink" xfId="9288" builtinId="9" hidden="1"/>
    <cellStyle name="Followed Hyperlink" xfId="9290" builtinId="9" hidden="1"/>
    <cellStyle name="Followed Hyperlink" xfId="9292" builtinId="9" hidden="1"/>
    <cellStyle name="Followed Hyperlink" xfId="9294" builtinId="9" hidden="1"/>
    <cellStyle name="Followed Hyperlink" xfId="9296" builtinId="9" hidden="1"/>
    <cellStyle name="Followed Hyperlink" xfId="9298" builtinId="9" hidden="1"/>
    <cellStyle name="Followed Hyperlink" xfId="9300" builtinId="9" hidden="1"/>
    <cellStyle name="Followed Hyperlink" xfId="9302" builtinId="9" hidden="1"/>
    <cellStyle name="Followed Hyperlink" xfId="9304" builtinId="9" hidden="1"/>
    <cellStyle name="Followed Hyperlink" xfId="9306" builtinId="9" hidden="1"/>
    <cellStyle name="Followed Hyperlink" xfId="9308" builtinId="9" hidden="1"/>
    <cellStyle name="Followed Hyperlink" xfId="9310" builtinId="9" hidden="1"/>
    <cellStyle name="Followed Hyperlink" xfId="9312" builtinId="9" hidden="1"/>
    <cellStyle name="Followed Hyperlink" xfId="9314" builtinId="9" hidden="1"/>
    <cellStyle name="Followed Hyperlink" xfId="9316" builtinId="9" hidden="1"/>
    <cellStyle name="Followed Hyperlink" xfId="9318" builtinId="9" hidden="1"/>
    <cellStyle name="Followed Hyperlink" xfId="9320" builtinId="9" hidden="1"/>
    <cellStyle name="Followed Hyperlink" xfId="9322" builtinId="9" hidden="1"/>
    <cellStyle name="Followed Hyperlink" xfId="9324" builtinId="9" hidden="1"/>
    <cellStyle name="Followed Hyperlink" xfId="9326" builtinId="9" hidden="1"/>
    <cellStyle name="Followed Hyperlink" xfId="9328" builtinId="9" hidden="1"/>
    <cellStyle name="Followed Hyperlink" xfId="9330" builtinId="9" hidden="1"/>
    <cellStyle name="Followed Hyperlink" xfId="9332" builtinId="9" hidden="1"/>
    <cellStyle name="Followed Hyperlink" xfId="9334" builtinId="9" hidden="1"/>
    <cellStyle name="Followed Hyperlink" xfId="9336" builtinId="9" hidden="1"/>
    <cellStyle name="Followed Hyperlink" xfId="9338" builtinId="9" hidden="1"/>
    <cellStyle name="Followed Hyperlink" xfId="9340" builtinId="9" hidden="1"/>
    <cellStyle name="Followed Hyperlink" xfId="9342" builtinId="9" hidden="1"/>
    <cellStyle name="Followed Hyperlink" xfId="9344" builtinId="9" hidden="1"/>
    <cellStyle name="Followed Hyperlink" xfId="9346" builtinId="9" hidden="1"/>
    <cellStyle name="Followed Hyperlink" xfId="9348" builtinId="9" hidden="1"/>
    <cellStyle name="Followed Hyperlink" xfId="9350" builtinId="9" hidden="1"/>
    <cellStyle name="Followed Hyperlink" xfId="9352" builtinId="9" hidden="1"/>
    <cellStyle name="Followed Hyperlink" xfId="9354" builtinId="9" hidden="1"/>
    <cellStyle name="Followed Hyperlink" xfId="9356" builtinId="9" hidden="1"/>
    <cellStyle name="Followed Hyperlink" xfId="9358" builtinId="9" hidden="1"/>
    <cellStyle name="Followed Hyperlink" xfId="9360" builtinId="9" hidden="1"/>
    <cellStyle name="Followed Hyperlink" xfId="9362" builtinId="9" hidden="1"/>
    <cellStyle name="Followed Hyperlink" xfId="9364" builtinId="9" hidden="1"/>
    <cellStyle name="Followed Hyperlink" xfId="9366" builtinId="9" hidden="1"/>
    <cellStyle name="Followed Hyperlink" xfId="9368" builtinId="9" hidden="1"/>
    <cellStyle name="Followed Hyperlink" xfId="9370" builtinId="9" hidden="1"/>
    <cellStyle name="Followed Hyperlink" xfId="9372" builtinId="9" hidden="1"/>
    <cellStyle name="Followed Hyperlink" xfId="9374" builtinId="9" hidden="1"/>
    <cellStyle name="Followed Hyperlink" xfId="9376" builtinId="9" hidden="1"/>
    <cellStyle name="Followed Hyperlink" xfId="9378" builtinId="9" hidden="1"/>
    <cellStyle name="Followed Hyperlink" xfId="9380" builtinId="9" hidden="1"/>
    <cellStyle name="Followed Hyperlink" xfId="9382" builtinId="9" hidden="1"/>
    <cellStyle name="Followed Hyperlink" xfId="9384" builtinId="9" hidden="1"/>
    <cellStyle name="Followed Hyperlink" xfId="9386" builtinId="9" hidden="1"/>
    <cellStyle name="Followed Hyperlink" xfId="9388" builtinId="9" hidden="1"/>
    <cellStyle name="Followed Hyperlink" xfId="9390" builtinId="9" hidden="1"/>
    <cellStyle name="Followed Hyperlink" xfId="9392" builtinId="9" hidden="1"/>
    <cellStyle name="Followed Hyperlink" xfId="9394" builtinId="9" hidden="1"/>
    <cellStyle name="Followed Hyperlink" xfId="9396" builtinId="9" hidden="1"/>
    <cellStyle name="Followed Hyperlink" xfId="9398" builtinId="9" hidden="1"/>
    <cellStyle name="Followed Hyperlink" xfId="9400" builtinId="9" hidden="1"/>
    <cellStyle name="Followed Hyperlink" xfId="9402" builtinId="9" hidden="1"/>
    <cellStyle name="Followed Hyperlink" xfId="9404" builtinId="9" hidden="1"/>
    <cellStyle name="Followed Hyperlink" xfId="9406" builtinId="9" hidden="1"/>
    <cellStyle name="Followed Hyperlink" xfId="9408" builtinId="9" hidden="1"/>
    <cellStyle name="Followed Hyperlink" xfId="9410" builtinId="9" hidden="1"/>
    <cellStyle name="Followed Hyperlink" xfId="9412" builtinId="9" hidden="1"/>
    <cellStyle name="Followed Hyperlink" xfId="9414" builtinId="9" hidden="1"/>
    <cellStyle name="Followed Hyperlink" xfId="9416" builtinId="9" hidden="1"/>
    <cellStyle name="Followed Hyperlink" xfId="9418" builtinId="9" hidden="1"/>
    <cellStyle name="Followed Hyperlink" xfId="9420" builtinId="9" hidden="1"/>
    <cellStyle name="Followed Hyperlink" xfId="9422" builtinId="9" hidden="1"/>
    <cellStyle name="Followed Hyperlink" xfId="9424" builtinId="9" hidden="1"/>
    <cellStyle name="Followed Hyperlink" xfId="9426" builtinId="9" hidden="1"/>
    <cellStyle name="Followed Hyperlink" xfId="9428" builtinId="9" hidden="1"/>
    <cellStyle name="Followed Hyperlink" xfId="9430" builtinId="9" hidden="1"/>
    <cellStyle name="Followed Hyperlink" xfId="9432" builtinId="9" hidden="1"/>
    <cellStyle name="Followed Hyperlink" xfId="9434" builtinId="9" hidden="1"/>
    <cellStyle name="Followed Hyperlink" xfId="9436" builtinId="9" hidden="1"/>
    <cellStyle name="Followed Hyperlink" xfId="9438" builtinId="9" hidden="1"/>
    <cellStyle name="Followed Hyperlink" xfId="9440" builtinId="9" hidden="1"/>
    <cellStyle name="Followed Hyperlink" xfId="9442" builtinId="9" hidden="1"/>
    <cellStyle name="Followed Hyperlink" xfId="9444" builtinId="9" hidden="1"/>
    <cellStyle name="Followed Hyperlink" xfId="9446" builtinId="9" hidden="1"/>
    <cellStyle name="Followed Hyperlink" xfId="9448" builtinId="9" hidden="1"/>
    <cellStyle name="Followed Hyperlink" xfId="9450" builtinId="9" hidden="1"/>
    <cellStyle name="Followed Hyperlink" xfId="9452" builtinId="9" hidden="1"/>
    <cellStyle name="Followed Hyperlink" xfId="9454" builtinId="9" hidden="1"/>
    <cellStyle name="Followed Hyperlink" xfId="9456" builtinId="9" hidden="1"/>
    <cellStyle name="Followed Hyperlink" xfId="9458" builtinId="9" hidden="1"/>
    <cellStyle name="Followed Hyperlink" xfId="9460" builtinId="9" hidden="1"/>
    <cellStyle name="Followed Hyperlink" xfId="9462" builtinId="9" hidden="1"/>
    <cellStyle name="Followed Hyperlink" xfId="9464" builtinId="9" hidden="1"/>
    <cellStyle name="Followed Hyperlink" xfId="9466" builtinId="9" hidden="1"/>
    <cellStyle name="Followed Hyperlink" xfId="9468" builtinId="9" hidden="1"/>
    <cellStyle name="Followed Hyperlink" xfId="9470" builtinId="9" hidden="1"/>
    <cellStyle name="Followed Hyperlink" xfId="9472" builtinId="9" hidden="1"/>
    <cellStyle name="Followed Hyperlink" xfId="9474" builtinId="9" hidden="1"/>
    <cellStyle name="Followed Hyperlink" xfId="9476" builtinId="9" hidden="1"/>
    <cellStyle name="Followed Hyperlink" xfId="9478" builtinId="9" hidden="1"/>
    <cellStyle name="Followed Hyperlink" xfId="9480" builtinId="9" hidden="1"/>
    <cellStyle name="Followed Hyperlink" xfId="9482" builtinId="9" hidden="1"/>
    <cellStyle name="Followed Hyperlink" xfId="9484" builtinId="9" hidden="1"/>
    <cellStyle name="Followed Hyperlink" xfId="9486" builtinId="9" hidden="1"/>
    <cellStyle name="Followed Hyperlink" xfId="9488" builtinId="9" hidden="1"/>
    <cellStyle name="Followed Hyperlink" xfId="9490" builtinId="9" hidden="1"/>
    <cellStyle name="Followed Hyperlink" xfId="9492" builtinId="9" hidden="1"/>
    <cellStyle name="Followed Hyperlink" xfId="9494" builtinId="9" hidden="1"/>
    <cellStyle name="Followed Hyperlink" xfId="9496" builtinId="9" hidden="1"/>
    <cellStyle name="Followed Hyperlink" xfId="9498" builtinId="9" hidden="1"/>
    <cellStyle name="Followed Hyperlink" xfId="9500" builtinId="9" hidden="1"/>
    <cellStyle name="Followed Hyperlink" xfId="9502" builtinId="9" hidden="1"/>
    <cellStyle name="Followed Hyperlink" xfId="9504" builtinId="9" hidden="1"/>
    <cellStyle name="Followed Hyperlink" xfId="9506" builtinId="9" hidden="1"/>
    <cellStyle name="Followed Hyperlink" xfId="9508" builtinId="9" hidden="1"/>
    <cellStyle name="Followed Hyperlink" xfId="9510" builtinId="9" hidden="1"/>
    <cellStyle name="Followed Hyperlink" xfId="9512" builtinId="9" hidden="1"/>
    <cellStyle name="Followed Hyperlink" xfId="9514" builtinId="9" hidden="1"/>
    <cellStyle name="Followed Hyperlink" xfId="9516" builtinId="9" hidden="1"/>
    <cellStyle name="Followed Hyperlink" xfId="9518" builtinId="9" hidden="1"/>
    <cellStyle name="Followed Hyperlink" xfId="9520" builtinId="9" hidden="1"/>
    <cellStyle name="Followed Hyperlink" xfId="9522" builtinId="9" hidden="1"/>
    <cellStyle name="Followed Hyperlink" xfId="9524" builtinId="9" hidden="1"/>
    <cellStyle name="Followed Hyperlink" xfId="9526" builtinId="9" hidden="1"/>
    <cellStyle name="Followed Hyperlink" xfId="9528" builtinId="9" hidden="1"/>
    <cellStyle name="Followed Hyperlink" xfId="9530" builtinId="9" hidden="1"/>
    <cellStyle name="Followed Hyperlink" xfId="9532" builtinId="9" hidden="1"/>
    <cellStyle name="Followed Hyperlink" xfId="9534" builtinId="9" hidden="1"/>
    <cellStyle name="Followed Hyperlink" xfId="9536" builtinId="9" hidden="1"/>
    <cellStyle name="Followed Hyperlink" xfId="9538" builtinId="9" hidden="1"/>
    <cellStyle name="Followed Hyperlink" xfId="9540" builtinId="9" hidden="1"/>
    <cellStyle name="Followed Hyperlink" xfId="9542" builtinId="9" hidden="1"/>
    <cellStyle name="Followed Hyperlink" xfId="9544" builtinId="9" hidden="1"/>
    <cellStyle name="Followed Hyperlink" xfId="9546" builtinId="9" hidden="1"/>
    <cellStyle name="Followed Hyperlink" xfId="9548" builtinId="9" hidden="1"/>
    <cellStyle name="Followed Hyperlink" xfId="9550" builtinId="9" hidden="1"/>
    <cellStyle name="Followed Hyperlink" xfId="9552" builtinId="9" hidden="1"/>
    <cellStyle name="Followed Hyperlink" xfId="9554" builtinId="9" hidden="1"/>
    <cellStyle name="Followed Hyperlink" xfId="9556" builtinId="9" hidden="1"/>
    <cellStyle name="Followed Hyperlink" xfId="9558" builtinId="9" hidden="1"/>
    <cellStyle name="Followed Hyperlink" xfId="9560" builtinId="9" hidden="1"/>
    <cellStyle name="Followed Hyperlink" xfId="9562" builtinId="9" hidden="1"/>
    <cellStyle name="Followed Hyperlink" xfId="9564" builtinId="9" hidden="1"/>
    <cellStyle name="Followed Hyperlink" xfId="9566" builtinId="9" hidden="1"/>
    <cellStyle name="Followed Hyperlink" xfId="9568" builtinId="9" hidden="1"/>
    <cellStyle name="Followed Hyperlink" xfId="9570" builtinId="9" hidden="1"/>
    <cellStyle name="Followed Hyperlink" xfId="9572" builtinId="9" hidden="1"/>
    <cellStyle name="Followed Hyperlink" xfId="9574" builtinId="9" hidden="1"/>
    <cellStyle name="Followed Hyperlink" xfId="9576" builtinId="9" hidden="1"/>
    <cellStyle name="Followed Hyperlink" xfId="9578" builtinId="9" hidden="1"/>
    <cellStyle name="Followed Hyperlink" xfId="9580" builtinId="9" hidden="1"/>
    <cellStyle name="Followed Hyperlink" xfId="9582" builtinId="9" hidden="1"/>
    <cellStyle name="Followed Hyperlink" xfId="9584" builtinId="9" hidden="1"/>
    <cellStyle name="Followed Hyperlink" xfId="9586" builtinId="9" hidden="1"/>
    <cellStyle name="Followed Hyperlink" xfId="9588" builtinId="9" hidden="1"/>
    <cellStyle name="Followed Hyperlink" xfId="9590" builtinId="9" hidden="1"/>
    <cellStyle name="Followed Hyperlink" xfId="9592" builtinId="9" hidden="1"/>
    <cellStyle name="Followed Hyperlink" xfId="9594" builtinId="9" hidden="1"/>
    <cellStyle name="Followed Hyperlink" xfId="9596" builtinId="9" hidden="1"/>
    <cellStyle name="Followed Hyperlink" xfId="9598" builtinId="9" hidden="1"/>
    <cellStyle name="Followed Hyperlink" xfId="9600" builtinId="9" hidden="1"/>
    <cellStyle name="Followed Hyperlink" xfId="9602" builtinId="9" hidden="1"/>
    <cellStyle name="Followed Hyperlink" xfId="9604" builtinId="9" hidden="1"/>
    <cellStyle name="Followed Hyperlink" xfId="9606" builtinId="9" hidden="1"/>
    <cellStyle name="Followed Hyperlink" xfId="9608" builtinId="9" hidden="1"/>
    <cellStyle name="Followed Hyperlink" xfId="9610" builtinId="9" hidden="1"/>
    <cellStyle name="Followed Hyperlink" xfId="9612" builtinId="9" hidden="1"/>
    <cellStyle name="Followed Hyperlink" xfId="9614" builtinId="9" hidden="1"/>
    <cellStyle name="Followed Hyperlink" xfId="9616" builtinId="9" hidden="1"/>
    <cellStyle name="Followed Hyperlink" xfId="9618" builtinId="9" hidden="1"/>
    <cellStyle name="Followed Hyperlink" xfId="9620" builtinId="9" hidden="1"/>
    <cellStyle name="Followed Hyperlink" xfId="9622" builtinId="9" hidden="1"/>
    <cellStyle name="Followed Hyperlink" xfId="9624" builtinId="9" hidden="1"/>
    <cellStyle name="Followed Hyperlink" xfId="9626" builtinId="9" hidden="1"/>
    <cellStyle name="Followed Hyperlink" xfId="9628" builtinId="9" hidden="1"/>
    <cellStyle name="Followed Hyperlink" xfId="9630" builtinId="9" hidden="1"/>
    <cellStyle name="Followed Hyperlink" xfId="9632" builtinId="9" hidden="1"/>
    <cellStyle name="Followed Hyperlink" xfId="9634" builtinId="9" hidden="1"/>
    <cellStyle name="Followed Hyperlink" xfId="9636" builtinId="9" hidden="1"/>
    <cellStyle name="Followed Hyperlink" xfId="9638" builtinId="9" hidden="1"/>
    <cellStyle name="Followed Hyperlink" xfId="9640" builtinId="9" hidden="1"/>
    <cellStyle name="Followed Hyperlink" xfId="9642" builtinId="9" hidden="1"/>
    <cellStyle name="Followed Hyperlink" xfId="9644" builtinId="9" hidden="1"/>
    <cellStyle name="Followed Hyperlink" xfId="9646" builtinId="9" hidden="1"/>
    <cellStyle name="Followed Hyperlink" xfId="9648" builtinId="9" hidden="1"/>
    <cellStyle name="Followed Hyperlink" xfId="9650" builtinId="9" hidden="1"/>
    <cellStyle name="Followed Hyperlink" xfId="9652" builtinId="9" hidden="1"/>
    <cellStyle name="Followed Hyperlink" xfId="9654" builtinId="9" hidden="1"/>
    <cellStyle name="Followed Hyperlink" xfId="9656" builtinId="9" hidden="1"/>
    <cellStyle name="Followed Hyperlink" xfId="9658" builtinId="9" hidden="1"/>
    <cellStyle name="Followed Hyperlink" xfId="9660" builtinId="9" hidden="1"/>
    <cellStyle name="Followed Hyperlink" xfId="9662" builtinId="9" hidden="1"/>
    <cellStyle name="Followed Hyperlink" xfId="9664" builtinId="9" hidden="1"/>
    <cellStyle name="Followed Hyperlink" xfId="9666" builtinId="9" hidden="1"/>
    <cellStyle name="Followed Hyperlink" xfId="9668" builtinId="9" hidden="1"/>
    <cellStyle name="Followed Hyperlink" xfId="9670" builtinId="9" hidden="1"/>
    <cellStyle name="Followed Hyperlink" xfId="9672" builtinId="9" hidden="1"/>
    <cellStyle name="Followed Hyperlink" xfId="9674" builtinId="9" hidden="1"/>
    <cellStyle name="Followed Hyperlink" xfId="9676" builtinId="9" hidden="1"/>
    <cellStyle name="Followed Hyperlink" xfId="9678" builtinId="9" hidden="1"/>
    <cellStyle name="Followed Hyperlink" xfId="9680" builtinId="9" hidden="1"/>
    <cellStyle name="Followed Hyperlink" xfId="9682" builtinId="9" hidden="1"/>
    <cellStyle name="Followed Hyperlink" xfId="9684" builtinId="9" hidden="1"/>
    <cellStyle name="Followed Hyperlink" xfId="9686" builtinId="9" hidden="1"/>
    <cellStyle name="Followed Hyperlink" xfId="9688" builtinId="9" hidden="1"/>
    <cellStyle name="Followed Hyperlink" xfId="9690" builtinId="9" hidden="1"/>
    <cellStyle name="Followed Hyperlink" xfId="9692" builtinId="9" hidden="1"/>
    <cellStyle name="Followed Hyperlink" xfId="9694" builtinId="9" hidden="1"/>
    <cellStyle name="Followed Hyperlink" xfId="9696" builtinId="9" hidden="1"/>
    <cellStyle name="Followed Hyperlink" xfId="9698" builtinId="9" hidden="1"/>
    <cellStyle name="Followed Hyperlink" xfId="9700" builtinId="9" hidden="1"/>
    <cellStyle name="Followed Hyperlink" xfId="9702" builtinId="9" hidden="1"/>
    <cellStyle name="Followed Hyperlink" xfId="9704" builtinId="9" hidden="1"/>
    <cellStyle name="Followed Hyperlink" xfId="9706" builtinId="9" hidden="1"/>
    <cellStyle name="Followed Hyperlink" xfId="9708" builtinId="9" hidden="1"/>
    <cellStyle name="Followed Hyperlink" xfId="9710" builtinId="9" hidden="1"/>
    <cellStyle name="Followed Hyperlink" xfId="9712" builtinId="9" hidden="1"/>
    <cellStyle name="Followed Hyperlink" xfId="9714" builtinId="9" hidden="1"/>
    <cellStyle name="Followed Hyperlink" xfId="9716" builtinId="9" hidden="1"/>
    <cellStyle name="Followed Hyperlink" xfId="9718" builtinId="9" hidden="1"/>
    <cellStyle name="Followed Hyperlink" xfId="9720" builtinId="9" hidden="1"/>
    <cellStyle name="Followed Hyperlink" xfId="9722" builtinId="9" hidden="1"/>
    <cellStyle name="Followed Hyperlink" xfId="9724" builtinId="9" hidden="1"/>
    <cellStyle name="Followed Hyperlink" xfId="9726" builtinId="9" hidden="1"/>
    <cellStyle name="Followed Hyperlink" xfId="9728" builtinId="9" hidden="1"/>
    <cellStyle name="Followed Hyperlink" xfId="9730" builtinId="9" hidden="1"/>
    <cellStyle name="Followed Hyperlink" xfId="9732" builtinId="9" hidden="1"/>
    <cellStyle name="Followed Hyperlink" xfId="9734" builtinId="9" hidden="1"/>
    <cellStyle name="Followed Hyperlink" xfId="9736" builtinId="9" hidden="1"/>
    <cellStyle name="Followed Hyperlink" xfId="9738" builtinId="9" hidden="1"/>
    <cellStyle name="Followed Hyperlink" xfId="9740" builtinId="9" hidden="1"/>
    <cellStyle name="Followed Hyperlink" xfId="9742" builtinId="9" hidden="1"/>
    <cellStyle name="Followed Hyperlink" xfId="9744" builtinId="9" hidden="1"/>
    <cellStyle name="Followed Hyperlink" xfId="9746" builtinId="9" hidden="1"/>
    <cellStyle name="Followed Hyperlink" xfId="9748" builtinId="9" hidden="1"/>
    <cellStyle name="Followed Hyperlink" xfId="9750" builtinId="9" hidden="1"/>
    <cellStyle name="Followed Hyperlink" xfId="9752" builtinId="9" hidden="1"/>
    <cellStyle name="Followed Hyperlink" xfId="9754" builtinId="9" hidden="1"/>
    <cellStyle name="Followed Hyperlink" xfId="9756" builtinId="9" hidden="1"/>
    <cellStyle name="Followed Hyperlink" xfId="9758" builtinId="9" hidden="1"/>
    <cellStyle name="Followed Hyperlink" xfId="9760" builtinId="9" hidden="1"/>
    <cellStyle name="Followed Hyperlink" xfId="9762" builtinId="9" hidden="1"/>
    <cellStyle name="Followed Hyperlink" xfId="9764" builtinId="9" hidden="1"/>
    <cellStyle name="Followed Hyperlink" xfId="9766" builtinId="9" hidden="1"/>
    <cellStyle name="Followed Hyperlink" xfId="9768" builtinId="9" hidden="1"/>
    <cellStyle name="Followed Hyperlink" xfId="9770" builtinId="9" hidden="1"/>
    <cellStyle name="Followed Hyperlink" xfId="9772" builtinId="9" hidden="1"/>
    <cellStyle name="Followed Hyperlink" xfId="9774" builtinId="9" hidden="1"/>
    <cellStyle name="Followed Hyperlink" xfId="9776" builtinId="9" hidden="1"/>
    <cellStyle name="Followed Hyperlink" xfId="9778" builtinId="9" hidden="1"/>
    <cellStyle name="Followed Hyperlink" xfId="9780" builtinId="9" hidden="1"/>
    <cellStyle name="Followed Hyperlink" xfId="9782" builtinId="9" hidden="1"/>
    <cellStyle name="Followed Hyperlink" xfId="9784" builtinId="9" hidden="1"/>
    <cellStyle name="Followed Hyperlink" xfId="9786" builtinId="9" hidden="1"/>
    <cellStyle name="Followed Hyperlink" xfId="9788" builtinId="9" hidden="1"/>
    <cellStyle name="Followed Hyperlink" xfId="9790" builtinId="9" hidden="1"/>
    <cellStyle name="Followed Hyperlink" xfId="9792" builtinId="9" hidden="1"/>
    <cellStyle name="Followed Hyperlink" xfId="9794" builtinId="9" hidden="1"/>
    <cellStyle name="Followed Hyperlink" xfId="9796" builtinId="9" hidden="1"/>
    <cellStyle name="Followed Hyperlink" xfId="9798" builtinId="9" hidden="1"/>
    <cellStyle name="Followed Hyperlink" xfId="9800" builtinId="9" hidden="1"/>
    <cellStyle name="Followed Hyperlink" xfId="9802" builtinId="9" hidden="1"/>
    <cellStyle name="Followed Hyperlink" xfId="9804" builtinId="9" hidden="1"/>
    <cellStyle name="Followed Hyperlink" xfId="9806" builtinId="9" hidden="1"/>
    <cellStyle name="Followed Hyperlink" xfId="9808" builtinId="9" hidden="1"/>
    <cellStyle name="Followed Hyperlink" xfId="9810" builtinId="9" hidden="1"/>
    <cellStyle name="Followed Hyperlink" xfId="9812" builtinId="9" hidden="1"/>
    <cellStyle name="Followed Hyperlink" xfId="9814" builtinId="9" hidden="1"/>
    <cellStyle name="Followed Hyperlink" xfId="9816" builtinId="9" hidden="1"/>
    <cellStyle name="Followed Hyperlink" xfId="9818" builtinId="9" hidden="1"/>
    <cellStyle name="Followed Hyperlink" xfId="9820" builtinId="9" hidden="1"/>
    <cellStyle name="Followed Hyperlink" xfId="9822" builtinId="9" hidden="1"/>
    <cellStyle name="Followed Hyperlink" xfId="9824" builtinId="9" hidden="1"/>
    <cellStyle name="Followed Hyperlink" xfId="9826" builtinId="9" hidden="1"/>
    <cellStyle name="Followed Hyperlink" xfId="9828" builtinId="9" hidden="1"/>
    <cellStyle name="Followed Hyperlink" xfId="9830" builtinId="9" hidden="1"/>
    <cellStyle name="Followed Hyperlink" xfId="9832" builtinId="9" hidden="1"/>
    <cellStyle name="Followed Hyperlink" xfId="9834" builtinId="9" hidden="1"/>
    <cellStyle name="Followed Hyperlink" xfId="9836" builtinId="9" hidden="1"/>
    <cellStyle name="Followed Hyperlink" xfId="9838" builtinId="9" hidden="1"/>
    <cellStyle name="Followed Hyperlink" xfId="9840" builtinId="9" hidden="1"/>
    <cellStyle name="Followed Hyperlink" xfId="9842" builtinId="9" hidden="1"/>
    <cellStyle name="Followed Hyperlink" xfId="9844" builtinId="9" hidden="1"/>
    <cellStyle name="Followed Hyperlink" xfId="9846" builtinId="9" hidden="1"/>
    <cellStyle name="Followed Hyperlink" xfId="9848" builtinId="9" hidden="1"/>
    <cellStyle name="Followed Hyperlink" xfId="9850" builtinId="9" hidden="1"/>
    <cellStyle name="Followed Hyperlink" xfId="9852" builtinId="9" hidden="1"/>
    <cellStyle name="Followed Hyperlink" xfId="9854" builtinId="9" hidden="1"/>
    <cellStyle name="Followed Hyperlink" xfId="9856" builtinId="9" hidden="1"/>
    <cellStyle name="Followed Hyperlink" xfId="9858" builtinId="9" hidden="1"/>
    <cellStyle name="Followed Hyperlink" xfId="9860" builtinId="9" hidden="1"/>
    <cellStyle name="Followed Hyperlink" xfId="9862" builtinId="9" hidden="1"/>
    <cellStyle name="Followed Hyperlink" xfId="9864" builtinId="9" hidden="1"/>
    <cellStyle name="Followed Hyperlink" xfId="9866" builtinId="9" hidden="1"/>
    <cellStyle name="Followed Hyperlink" xfId="9868" builtinId="9" hidden="1"/>
    <cellStyle name="Followed Hyperlink" xfId="9870" builtinId="9" hidden="1"/>
    <cellStyle name="Followed Hyperlink" xfId="9872" builtinId="9" hidden="1"/>
    <cellStyle name="Followed Hyperlink" xfId="9874" builtinId="9" hidden="1"/>
    <cellStyle name="Followed Hyperlink" xfId="9876" builtinId="9" hidden="1"/>
    <cellStyle name="Followed Hyperlink" xfId="9878" builtinId="9" hidden="1"/>
    <cellStyle name="Followed Hyperlink" xfId="9880" builtinId="9" hidden="1"/>
    <cellStyle name="Followed Hyperlink" xfId="9882" builtinId="9" hidden="1"/>
    <cellStyle name="Followed Hyperlink" xfId="9884" builtinId="9" hidden="1"/>
    <cellStyle name="Followed Hyperlink" xfId="9886" builtinId="9" hidden="1"/>
    <cellStyle name="Followed Hyperlink" xfId="9888" builtinId="9" hidden="1"/>
    <cellStyle name="Followed Hyperlink" xfId="9890" builtinId="9" hidden="1"/>
    <cellStyle name="Followed Hyperlink" xfId="9892" builtinId="9" hidden="1"/>
    <cellStyle name="Followed Hyperlink" xfId="9894" builtinId="9" hidden="1"/>
    <cellStyle name="Followed Hyperlink" xfId="9896" builtinId="9" hidden="1"/>
    <cellStyle name="Followed Hyperlink" xfId="9898" builtinId="9" hidden="1"/>
    <cellStyle name="Followed Hyperlink" xfId="9900" builtinId="9" hidden="1"/>
    <cellStyle name="Followed Hyperlink" xfId="9902" builtinId="9" hidden="1"/>
    <cellStyle name="Followed Hyperlink" xfId="9904" builtinId="9" hidden="1"/>
    <cellStyle name="Followed Hyperlink" xfId="9906" builtinId="9" hidden="1"/>
    <cellStyle name="Followed Hyperlink" xfId="9908" builtinId="9" hidden="1"/>
    <cellStyle name="Followed Hyperlink" xfId="9910" builtinId="9" hidden="1"/>
    <cellStyle name="Followed Hyperlink" xfId="9912" builtinId="9" hidden="1"/>
    <cellStyle name="Followed Hyperlink" xfId="9914" builtinId="9" hidden="1"/>
    <cellStyle name="Followed Hyperlink" xfId="9916" builtinId="9" hidden="1"/>
    <cellStyle name="Followed Hyperlink" xfId="9918" builtinId="9" hidden="1"/>
    <cellStyle name="Followed Hyperlink" xfId="9920" builtinId="9" hidden="1"/>
    <cellStyle name="Followed Hyperlink" xfId="9922" builtinId="9" hidden="1"/>
    <cellStyle name="Followed Hyperlink" xfId="9924" builtinId="9" hidden="1"/>
    <cellStyle name="Followed Hyperlink" xfId="9926" builtinId="9" hidden="1"/>
    <cellStyle name="Followed Hyperlink" xfId="9928" builtinId="9" hidden="1"/>
    <cellStyle name="Followed Hyperlink" xfId="9930" builtinId="9" hidden="1"/>
    <cellStyle name="Followed Hyperlink" xfId="9932" builtinId="9" hidden="1"/>
    <cellStyle name="Followed Hyperlink" xfId="9934" builtinId="9" hidden="1"/>
    <cellStyle name="Followed Hyperlink" xfId="9936" builtinId="9" hidden="1"/>
    <cellStyle name="Followed Hyperlink" xfId="9938" builtinId="9" hidden="1"/>
    <cellStyle name="Followed Hyperlink" xfId="9940" builtinId="9" hidden="1"/>
    <cellStyle name="Followed Hyperlink" xfId="9942" builtinId="9" hidden="1"/>
    <cellStyle name="Followed Hyperlink" xfId="9944" builtinId="9" hidden="1"/>
    <cellStyle name="Followed Hyperlink" xfId="9946" builtinId="9" hidden="1"/>
    <cellStyle name="Followed Hyperlink" xfId="9948" builtinId="9" hidden="1"/>
    <cellStyle name="Followed Hyperlink" xfId="9950" builtinId="9" hidden="1"/>
    <cellStyle name="Followed Hyperlink" xfId="9952" builtinId="9" hidden="1"/>
    <cellStyle name="Followed Hyperlink" xfId="9954" builtinId="9" hidden="1"/>
    <cellStyle name="Followed Hyperlink" xfId="9956" builtinId="9" hidden="1"/>
    <cellStyle name="Followed Hyperlink" xfId="9958" builtinId="9" hidden="1"/>
    <cellStyle name="Followed Hyperlink" xfId="9960" builtinId="9" hidden="1"/>
    <cellStyle name="Followed Hyperlink" xfId="9962" builtinId="9" hidden="1"/>
    <cellStyle name="Followed Hyperlink" xfId="9964" builtinId="9" hidden="1"/>
    <cellStyle name="Followed Hyperlink" xfId="9966" builtinId="9" hidden="1"/>
    <cellStyle name="Followed Hyperlink" xfId="9968" builtinId="9" hidden="1"/>
    <cellStyle name="Followed Hyperlink" xfId="9970" builtinId="9" hidden="1"/>
    <cellStyle name="Followed Hyperlink" xfId="9972" builtinId="9" hidden="1"/>
    <cellStyle name="Followed Hyperlink" xfId="9974" builtinId="9" hidden="1"/>
    <cellStyle name="Followed Hyperlink" xfId="9976" builtinId="9" hidden="1"/>
    <cellStyle name="Followed Hyperlink" xfId="9978" builtinId="9" hidden="1"/>
    <cellStyle name="Followed Hyperlink" xfId="9980" builtinId="9" hidden="1"/>
    <cellStyle name="Followed Hyperlink" xfId="9982" builtinId="9" hidden="1"/>
    <cellStyle name="Followed Hyperlink" xfId="9984" builtinId="9" hidden="1"/>
    <cellStyle name="Followed Hyperlink" xfId="9986" builtinId="9" hidden="1"/>
    <cellStyle name="Followed Hyperlink" xfId="9988" builtinId="9" hidden="1"/>
    <cellStyle name="Followed Hyperlink" xfId="9990" builtinId="9" hidden="1"/>
    <cellStyle name="Followed Hyperlink" xfId="9992" builtinId="9" hidden="1"/>
    <cellStyle name="Followed Hyperlink" xfId="9994" builtinId="9" hidden="1"/>
    <cellStyle name="Followed Hyperlink" xfId="9996" builtinId="9" hidden="1"/>
    <cellStyle name="Followed Hyperlink" xfId="9998" builtinId="9" hidden="1"/>
    <cellStyle name="Followed Hyperlink" xfId="10000" builtinId="9" hidden="1"/>
    <cellStyle name="Followed Hyperlink" xfId="10002" builtinId="9" hidden="1"/>
    <cellStyle name="Followed Hyperlink" xfId="10004" builtinId="9" hidden="1"/>
    <cellStyle name="Followed Hyperlink" xfId="10006" builtinId="9" hidden="1"/>
    <cellStyle name="Followed Hyperlink" xfId="10008" builtinId="9" hidden="1"/>
    <cellStyle name="Followed Hyperlink" xfId="10010" builtinId="9" hidden="1"/>
    <cellStyle name="Followed Hyperlink" xfId="10012" builtinId="9" hidden="1"/>
    <cellStyle name="Followed Hyperlink" xfId="10014" builtinId="9" hidden="1"/>
    <cellStyle name="Followed Hyperlink" xfId="10016" builtinId="9" hidden="1"/>
    <cellStyle name="Followed Hyperlink" xfId="10018" builtinId="9" hidden="1"/>
    <cellStyle name="Followed Hyperlink" xfId="10020" builtinId="9" hidden="1"/>
    <cellStyle name="Followed Hyperlink" xfId="10022" builtinId="9" hidden="1"/>
    <cellStyle name="Followed Hyperlink" xfId="10024" builtinId="9" hidden="1"/>
    <cellStyle name="Followed Hyperlink" xfId="10026" builtinId="9" hidden="1"/>
    <cellStyle name="Followed Hyperlink" xfId="10028" builtinId="9" hidden="1"/>
    <cellStyle name="Followed Hyperlink" xfId="10030" builtinId="9" hidden="1"/>
    <cellStyle name="Followed Hyperlink" xfId="10032" builtinId="9" hidden="1"/>
    <cellStyle name="Followed Hyperlink" xfId="10034" builtinId="9" hidden="1"/>
    <cellStyle name="Followed Hyperlink" xfId="10036" builtinId="9" hidden="1"/>
    <cellStyle name="Followed Hyperlink" xfId="10038" builtinId="9" hidden="1"/>
    <cellStyle name="Followed Hyperlink" xfId="10040" builtinId="9" hidden="1"/>
    <cellStyle name="Followed Hyperlink" xfId="10042" builtinId="9" hidden="1"/>
    <cellStyle name="Followed Hyperlink" xfId="10044" builtinId="9" hidden="1"/>
    <cellStyle name="Followed Hyperlink" xfId="10046" builtinId="9" hidden="1"/>
    <cellStyle name="Followed Hyperlink" xfId="10048" builtinId="9" hidden="1"/>
    <cellStyle name="Followed Hyperlink" xfId="10050" builtinId="9" hidden="1"/>
    <cellStyle name="Followed Hyperlink" xfId="10052" builtinId="9" hidden="1"/>
    <cellStyle name="Followed Hyperlink" xfId="10054" builtinId="9" hidden="1"/>
    <cellStyle name="Followed Hyperlink" xfId="10056" builtinId="9" hidden="1"/>
    <cellStyle name="Followed Hyperlink" xfId="10058" builtinId="9" hidden="1"/>
    <cellStyle name="Followed Hyperlink" xfId="10060" builtinId="9" hidden="1"/>
    <cellStyle name="Followed Hyperlink" xfId="10062" builtinId="9" hidden="1"/>
    <cellStyle name="Followed Hyperlink" xfId="10064" builtinId="9" hidden="1"/>
    <cellStyle name="Followed Hyperlink" xfId="10066" builtinId="9" hidden="1"/>
    <cellStyle name="Followed Hyperlink" xfId="10068" builtinId="9" hidden="1"/>
    <cellStyle name="Followed Hyperlink" xfId="10070" builtinId="9" hidden="1"/>
    <cellStyle name="Followed Hyperlink" xfId="10072" builtinId="9" hidden="1"/>
    <cellStyle name="Followed Hyperlink" xfId="10074" builtinId="9" hidden="1"/>
    <cellStyle name="Followed Hyperlink" xfId="10076" builtinId="9" hidden="1"/>
    <cellStyle name="Followed Hyperlink" xfId="10078" builtinId="9" hidden="1"/>
    <cellStyle name="Followed Hyperlink" xfId="10080" builtinId="9" hidden="1"/>
    <cellStyle name="Followed Hyperlink" xfId="10082" builtinId="9" hidden="1"/>
    <cellStyle name="Followed Hyperlink" xfId="10084" builtinId="9" hidden="1"/>
    <cellStyle name="Followed Hyperlink" xfId="10086" builtinId="9" hidden="1"/>
    <cellStyle name="Followed Hyperlink" xfId="10088" builtinId="9" hidden="1"/>
    <cellStyle name="Followed Hyperlink" xfId="10090" builtinId="9" hidden="1"/>
    <cellStyle name="Followed Hyperlink" xfId="10092" builtinId="9" hidden="1"/>
    <cellStyle name="Followed Hyperlink" xfId="10094" builtinId="9" hidden="1"/>
    <cellStyle name="Followed Hyperlink" xfId="10096" builtinId="9" hidden="1"/>
    <cellStyle name="Followed Hyperlink" xfId="10098" builtinId="9" hidden="1"/>
    <cellStyle name="Followed Hyperlink" xfId="10100" builtinId="9" hidden="1"/>
    <cellStyle name="Followed Hyperlink" xfId="10102" builtinId="9" hidden="1"/>
    <cellStyle name="Followed Hyperlink" xfId="10104" builtinId="9" hidden="1"/>
    <cellStyle name="Followed Hyperlink" xfId="10106" builtinId="9" hidden="1"/>
    <cellStyle name="Followed Hyperlink" xfId="10108" builtinId="9" hidden="1"/>
    <cellStyle name="Followed Hyperlink" xfId="10110" builtinId="9" hidden="1"/>
    <cellStyle name="Followed Hyperlink" xfId="10112" builtinId="9" hidden="1"/>
    <cellStyle name="Followed Hyperlink" xfId="10114" builtinId="9" hidden="1"/>
    <cellStyle name="Followed Hyperlink" xfId="10116" builtinId="9" hidden="1"/>
    <cellStyle name="Followed Hyperlink" xfId="10118" builtinId="9" hidden="1"/>
    <cellStyle name="Followed Hyperlink" xfId="10120" builtinId="9" hidden="1"/>
    <cellStyle name="Followed Hyperlink" xfId="10122" builtinId="9" hidden="1"/>
    <cellStyle name="Followed Hyperlink" xfId="10124" builtinId="9" hidden="1"/>
    <cellStyle name="Followed Hyperlink" xfId="10126" builtinId="9" hidden="1"/>
    <cellStyle name="Followed Hyperlink" xfId="10128" builtinId="9" hidden="1"/>
    <cellStyle name="Followed Hyperlink" xfId="10130" builtinId="9" hidden="1"/>
    <cellStyle name="Followed Hyperlink" xfId="10132" builtinId="9" hidden="1"/>
    <cellStyle name="Followed Hyperlink" xfId="10134" builtinId="9" hidden="1"/>
    <cellStyle name="Followed Hyperlink" xfId="10136" builtinId="9" hidden="1"/>
    <cellStyle name="Followed Hyperlink" xfId="10138" builtinId="9" hidden="1"/>
    <cellStyle name="Followed Hyperlink" xfId="10140" builtinId="9" hidden="1"/>
    <cellStyle name="Followed Hyperlink" xfId="10142" builtinId="9" hidden="1"/>
    <cellStyle name="Followed Hyperlink" xfId="10144" builtinId="9" hidden="1"/>
    <cellStyle name="Followed Hyperlink" xfId="10146" builtinId="9" hidden="1"/>
    <cellStyle name="Followed Hyperlink" xfId="10148" builtinId="9" hidden="1"/>
    <cellStyle name="Followed Hyperlink" xfId="10150" builtinId="9" hidden="1"/>
    <cellStyle name="Followed Hyperlink" xfId="10152" builtinId="9" hidden="1"/>
    <cellStyle name="Followed Hyperlink" xfId="10154" builtinId="9" hidden="1"/>
    <cellStyle name="Followed Hyperlink" xfId="10156" builtinId="9" hidden="1"/>
    <cellStyle name="Followed Hyperlink" xfId="10158" builtinId="9" hidden="1"/>
    <cellStyle name="Followed Hyperlink" xfId="10160" builtinId="9" hidden="1"/>
    <cellStyle name="Followed Hyperlink" xfId="10162" builtinId="9" hidden="1"/>
    <cellStyle name="Followed Hyperlink" xfId="10164" builtinId="9" hidden="1"/>
    <cellStyle name="Followed Hyperlink" xfId="10166" builtinId="9" hidden="1"/>
    <cellStyle name="Followed Hyperlink" xfId="10168" builtinId="9" hidden="1"/>
    <cellStyle name="Followed Hyperlink" xfId="10170" builtinId="9" hidden="1"/>
    <cellStyle name="Followed Hyperlink" xfId="10172" builtinId="9" hidden="1"/>
    <cellStyle name="Followed Hyperlink" xfId="10174" builtinId="9" hidden="1"/>
    <cellStyle name="Followed Hyperlink" xfId="10176" builtinId="9" hidden="1"/>
    <cellStyle name="Followed Hyperlink" xfId="10178" builtinId="9" hidden="1"/>
    <cellStyle name="Followed Hyperlink" xfId="10180" builtinId="9" hidden="1"/>
    <cellStyle name="Followed Hyperlink" xfId="10182" builtinId="9" hidden="1"/>
    <cellStyle name="Followed Hyperlink" xfId="10184" builtinId="9" hidden="1"/>
    <cellStyle name="Followed Hyperlink" xfId="10186" builtinId="9" hidden="1"/>
    <cellStyle name="Followed Hyperlink" xfId="10188" builtinId="9" hidden="1"/>
    <cellStyle name="Followed Hyperlink" xfId="10190" builtinId="9" hidden="1"/>
    <cellStyle name="Followed Hyperlink" xfId="10192" builtinId="9" hidden="1"/>
    <cellStyle name="Followed Hyperlink" xfId="10194" builtinId="9" hidden="1"/>
    <cellStyle name="Followed Hyperlink" xfId="10196" builtinId="9" hidden="1"/>
    <cellStyle name="Followed Hyperlink" xfId="10198" builtinId="9" hidden="1"/>
    <cellStyle name="Followed Hyperlink" xfId="10200" builtinId="9" hidden="1"/>
    <cellStyle name="Followed Hyperlink" xfId="10202" builtinId="9" hidden="1"/>
    <cellStyle name="Followed Hyperlink" xfId="10204" builtinId="9" hidden="1"/>
    <cellStyle name="Followed Hyperlink" xfId="10206" builtinId="9" hidden="1"/>
    <cellStyle name="Followed Hyperlink" xfId="10208" builtinId="9" hidden="1"/>
    <cellStyle name="Followed Hyperlink" xfId="10210" builtinId="9" hidden="1"/>
    <cellStyle name="Followed Hyperlink" xfId="10212" builtinId="9" hidden="1"/>
    <cellStyle name="Followed Hyperlink" xfId="10214" builtinId="9" hidden="1"/>
    <cellStyle name="Followed Hyperlink" xfId="10216" builtinId="9" hidden="1"/>
    <cellStyle name="Followed Hyperlink" xfId="10218" builtinId="9" hidden="1"/>
    <cellStyle name="Followed Hyperlink" xfId="10220" builtinId="9" hidden="1"/>
    <cellStyle name="Followed Hyperlink" xfId="10222" builtinId="9" hidden="1"/>
    <cellStyle name="Followed Hyperlink" xfId="10224" builtinId="9" hidden="1"/>
    <cellStyle name="Followed Hyperlink" xfId="10226" builtinId="9" hidden="1"/>
    <cellStyle name="Followed Hyperlink" xfId="10228" builtinId="9" hidden="1"/>
    <cellStyle name="Followed Hyperlink" xfId="10230" builtinId="9" hidden="1"/>
    <cellStyle name="Followed Hyperlink" xfId="10232" builtinId="9" hidden="1"/>
    <cellStyle name="Followed Hyperlink" xfId="10234" builtinId="9" hidden="1"/>
    <cellStyle name="Followed Hyperlink" xfId="10236" builtinId="9" hidden="1"/>
    <cellStyle name="Followed Hyperlink" xfId="10238" builtinId="9" hidden="1"/>
    <cellStyle name="Followed Hyperlink" xfId="10240" builtinId="9" hidden="1"/>
    <cellStyle name="Followed Hyperlink" xfId="10242" builtinId="9" hidden="1"/>
    <cellStyle name="Followed Hyperlink" xfId="10244" builtinId="9" hidden="1"/>
    <cellStyle name="Followed Hyperlink" xfId="10246" builtinId="9" hidden="1"/>
    <cellStyle name="Followed Hyperlink" xfId="10248" builtinId="9" hidden="1"/>
    <cellStyle name="Followed Hyperlink" xfId="10250" builtinId="9" hidden="1"/>
    <cellStyle name="Followed Hyperlink" xfId="10252" builtinId="9" hidden="1"/>
    <cellStyle name="Followed Hyperlink" xfId="10254" builtinId="9" hidden="1"/>
    <cellStyle name="Followed Hyperlink" xfId="10256" builtinId="9" hidden="1"/>
    <cellStyle name="Followed Hyperlink" xfId="10258" builtinId="9" hidden="1"/>
    <cellStyle name="Followed Hyperlink" xfId="10260" builtinId="9" hidden="1"/>
    <cellStyle name="Followed Hyperlink" xfId="10262" builtinId="9" hidden="1"/>
    <cellStyle name="Followed Hyperlink" xfId="10264" builtinId="9" hidden="1"/>
    <cellStyle name="Followed Hyperlink" xfId="10266" builtinId="9" hidden="1"/>
    <cellStyle name="Followed Hyperlink" xfId="10268" builtinId="9" hidden="1"/>
    <cellStyle name="Followed Hyperlink" xfId="10270" builtinId="9" hidden="1"/>
    <cellStyle name="Followed Hyperlink" xfId="10272" builtinId="9" hidden="1"/>
    <cellStyle name="Followed Hyperlink" xfId="10274" builtinId="9" hidden="1"/>
    <cellStyle name="Followed Hyperlink" xfId="10276" builtinId="9" hidden="1"/>
    <cellStyle name="Followed Hyperlink" xfId="10278" builtinId="9" hidden="1"/>
    <cellStyle name="Followed Hyperlink" xfId="10280" builtinId="9" hidden="1"/>
    <cellStyle name="Followed Hyperlink" xfId="10282" builtinId="9" hidden="1"/>
    <cellStyle name="Followed Hyperlink" xfId="10284" builtinId="9" hidden="1"/>
    <cellStyle name="Followed Hyperlink" xfId="10286" builtinId="9" hidden="1"/>
    <cellStyle name="Followed Hyperlink" xfId="10288" builtinId="9" hidden="1"/>
    <cellStyle name="Followed Hyperlink" xfId="10290" builtinId="9" hidden="1"/>
    <cellStyle name="Followed Hyperlink" xfId="10292" builtinId="9" hidden="1"/>
    <cellStyle name="Followed Hyperlink" xfId="10294" builtinId="9" hidden="1"/>
    <cellStyle name="Followed Hyperlink" xfId="10296" builtinId="9" hidden="1"/>
    <cellStyle name="Followed Hyperlink" xfId="10298" builtinId="9" hidden="1"/>
    <cellStyle name="Followed Hyperlink" xfId="10300" builtinId="9" hidden="1"/>
    <cellStyle name="Followed Hyperlink" xfId="10302" builtinId="9" hidden="1"/>
    <cellStyle name="Followed Hyperlink" xfId="10304" builtinId="9" hidden="1"/>
    <cellStyle name="Followed Hyperlink" xfId="10306" builtinId="9" hidden="1"/>
    <cellStyle name="Followed Hyperlink" xfId="10308" builtinId="9" hidden="1"/>
    <cellStyle name="Followed Hyperlink" xfId="10310" builtinId="9" hidden="1"/>
    <cellStyle name="Followed Hyperlink" xfId="10312" builtinId="9" hidden="1"/>
    <cellStyle name="Followed Hyperlink" xfId="10314" builtinId="9" hidden="1"/>
    <cellStyle name="Followed Hyperlink" xfId="10316" builtinId="9" hidden="1"/>
    <cellStyle name="Followed Hyperlink" xfId="10318" builtinId="9" hidden="1"/>
    <cellStyle name="Followed Hyperlink" xfId="10320" builtinId="9" hidden="1"/>
    <cellStyle name="Followed Hyperlink" xfId="10322" builtinId="9" hidden="1"/>
    <cellStyle name="Followed Hyperlink" xfId="10324" builtinId="9" hidden="1"/>
    <cellStyle name="Followed Hyperlink" xfId="10326" builtinId="9" hidden="1"/>
    <cellStyle name="Followed Hyperlink" xfId="10328" builtinId="9" hidden="1"/>
    <cellStyle name="Followed Hyperlink" xfId="10330" builtinId="9" hidden="1"/>
    <cellStyle name="Followed Hyperlink" xfId="10332" builtinId="9" hidden="1"/>
    <cellStyle name="Followed Hyperlink" xfId="10334" builtinId="9" hidden="1"/>
    <cellStyle name="Followed Hyperlink" xfId="10336" builtinId="9" hidden="1"/>
    <cellStyle name="Followed Hyperlink" xfId="10338" builtinId="9" hidden="1"/>
    <cellStyle name="Followed Hyperlink" xfId="10340" builtinId="9" hidden="1"/>
    <cellStyle name="Followed Hyperlink" xfId="10342" builtinId="9" hidden="1"/>
    <cellStyle name="Followed Hyperlink" xfId="10344" builtinId="9" hidden="1"/>
    <cellStyle name="Followed Hyperlink" xfId="10346" builtinId="9" hidden="1"/>
    <cellStyle name="Followed Hyperlink" xfId="10348" builtinId="9" hidden="1"/>
    <cellStyle name="Followed Hyperlink" xfId="10350" builtinId="9" hidden="1"/>
    <cellStyle name="Followed Hyperlink" xfId="10352" builtinId="9" hidden="1"/>
    <cellStyle name="Followed Hyperlink" xfId="10354" builtinId="9" hidden="1"/>
    <cellStyle name="Followed Hyperlink" xfId="10356" builtinId="9" hidden="1"/>
    <cellStyle name="Followed Hyperlink" xfId="10358" builtinId="9" hidden="1"/>
    <cellStyle name="Followed Hyperlink" xfId="10360" builtinId="9" hidden="1"/>
    <cellStyle name="Followed Hyperlink" xfId="10362" builtinId="9" hidden="1"/>
    <cellStyle name="Followed Hyperlink" xfId="10364" builtinId="9" hidden="1"/>
    <cellStyle name="Followed Hyperlink" xfId="10366" builtinId="9" hidden="1"/>
    <cellStyle name="Followed Hyperlink" xfId="10368" builtinId="9" hidden="1"/>
    <cellStyle name="Followed Hyperlink" xfId="10370" builtinId="9" hidden="1"/>
    <cellStyle name="Followed Hyperlink" xfId="10372" builtinId="9" hidden="1"/>
    <cellStyle name="Followed Hyperlink" xfId="10374" builtinId="9" hidden="1"/>
    <cellStyle name="Followed Hyperlink" xfId="10376" builtinId="9" hidden="1"/>
    <cellStyle name="Followed Hyperlink" xfId="10378" builtinId="9" hidden="1"/>
    <cellStyle name="Followed Hyperlink" xfId="10380" builtinId="9" hidden="1"/>
    <cellStyle name="Followed Hyperlink" xfId="10382" builtinId="9" hidden="1"/>
    <cellStyle name="Followed Hyperlink" xfId="10384" builtinId="9" hidden="1"/>
    <cellStyle name="Followed Hyperlink" xfId="10386" builtinId="9" hidden="1"/>
    <cellStyle name="Followed Hyperlink" xfId="10388" builtinId="9" hidden="1"/>
    <cellStyle name="Followed Hyperlink" xfId="10390" builtinId="9" hidden="1"/>
    <cellStyle name="Followed Hyperlink" xfId="10392" builtinId="9" hidden="1"/>
    <cellStyle name="Followed Hyperlink" xfId="10394" builtinId="9" hidden="1"/>
    <cellStyle name="Followed Hyperlink" xfId="10396" builtinId="9" hidden="1"/>
    <cellStyle name="Followed Hyperlink" xfId="10398" builtinId="9" hidden="1"/>
    <cellStyle name="Followed Hyperlink" xfId="10400" builtinId="9" hidden="1"/>
    <cellStyle name="Followed Hyperlink" xfId="10402" builtinId="9" hidden="1"/>
    <cellStyle name="Followed Hyperlink" xfId="10404" builtinId="9" hidden="1"/>
    <cellStyle name="Followed Hyperlink" xfId="10406" builtinId="9" hidden="1"/>
    <cellStyle name="Followed Hyperlink" xfId="10408" builtinId="9" hidden="1"/>
    <cellStyle name="Followed Hyperlink" xfId="10410" builtinId="9" hidden="1"/>
    <cellStyle name="Followed Hyperlink" xfId="10412" builtinId="9" hidden="1"/>
    <cellStyle name="Followed Hyperlink" xfId="10414" builtinId="9" hidden="1"/>
    <cellStyle name="Followed Hyperlink" xfId="10416" builtinId="9" hidden="1"/>
    <cellStyle name="Followed Hyperlink" xfId="10418" builtinId="9" hidden="1"/>
    <cellStyle name="Followed Hyperlink" xfId="10420" builtinId="9" hidden="1"/>
    <cellStyle name="Followed Hyperlink" xfId="10422" builtinId="9" hidden="1"/>
    <cellStyle name="Followed Hyperlink" xfId="10424" builtinId="9" hidden="1"/>
    <cellStyle name="Followed Hyperlink" xfId="10426" builtinId="9" hidden="1"/>
    <cellStyle name="Followed Hyperlink" xfId="10428" builtinId="9" hidden="1"/>
    <cellStyle name="Followed Hyperlink" xfId="10430" builtinId="9" hidden="1"/>
    <cellStyle name="Followed Hyperlink" xfId="10432" builtinId="9" hidden="1"/>
    <cellStyle name="Followed Hyperlink" xfId="10434" builtinId="9" hidden="1"/>
    <cellStyle name="Followed Hyperlink" xfId="10436" builtinId="9" hidden="1"/>
    <cellStyle name="Followed Hyperlink" xfId="10438" builtinId="9" hidden="1"/>
    <cellStyle name="Followed Hyperlink" xfId="10440" builtinId="9" hidden="1"/>
    <cellStyle name="Followed Hyperlink" xfId="10442" builtinId="9" hidden="1"/>
    <cellStyle name="Followed Hyperlink" xfId="10444" builtinId="9" hidden="1"/>
    <cellStyle name="Followed Hyperlink" xfId="10446" builtinId="9" hidden="1"/>
    <cellStyle name="Followed Hyperlink" xfId="10448" builtinId="9" hidden="1"/>
    <cellStyle name="Followed Hyperlink" xfId="10450" builtinId="9" hidden="1"/>
    <cellStyle name="Followed Hyperlink" xfId="10452" builtinId="9" hidden="1"/>
    <cellStyle name="Followed Hyperlink" xfId="10454" builtinId="9" hidden="1"/>
    <cellStyle name="Followed Hyperlink" xfId="10456" builtinId="9" hidden="1"/>
    <cellStyle name="Followed Hyperlink" xfId="10458" builtinId="9" hidden="1"/>
    <cellStyle name="Followed Hyperlink" xfId="10460" builtinId="9" hidden="1"/>
    <cellStyle name="Followed Hyperlink" xfId="10462" builtinId="9" hidden="1"/>
    <cellStyle name="Followed Hyperlink" xfId="10464" builtinId="9" hidden="1"/>
    <cellStyle name="Followed Hyperlink" xfId="10466" builtinId="9" hidden="1"/>
    <cellStyle name="Followed Hyperlink" xfId="10468" builtinId="9" hidden="1"/>
    <cellStyle name="Followed Hyperlink" xfId="10470" builtinId="9" hidden="1"/>
    <cellStyle name="Followed Hyperlink" xfId="10472" builtinId="9" hidden="1"/>
    <cellStyle name="Followed Hyperlink" xfId="10474" builtinId="9" hidden="1"/>
    <cellStyle name="Followed Hyperlink" xfId="10476" builtinId="9" hidden="1"/>
    <cellStyle name="Followed Hyperlink" xfId="10478" builtinId="9" hidden="1"/>
    <cellStyle name="Followed Hyperlink" xfId="10480" builtinId="9" hidden="1"/>
    <cellStyle name="Followed Hyperlink" xfId="10482" builtinId="9" hidden="1"/>
    <cellStyle name="Followed Hyperlink" xfId="10484" builtinId="9" hidden="1"/>
    <cellStyle name="Followed Hyperlink" xfId="10486" builtinId="9" hidden="1"/>
    <cellStyle name="Followed Hyperlink" xfId="10488" builtinId="9" hidden="1"/>
    <cellStyle name="Followed Hyperlink" xfId="10490" builtinId="9" hidden="1"/>
    <cellStyle name="Followed Hyperlink" xfId="10492" builtinId="9" hidden="1"/>
    <cellStyle name="Followed Hyperlink" xfId="10494" builtinId="9" hidden="1"/>
    <cellStyle name="Followed Hyperlink" xfId="10496" builtinId="9" hidden="1"/>
    <cellStyle name="Followed Hyperlink" xfId="10498" builtinId="9" hidden="1"/>
    <cellStyle name="Followed Hyperlink" xfId="10500" builtinId="9" hidden="1"/>
    <cellStyle name="Followed Hyperlink" xfId="10502" builtinId="9" hidden="1"/>
    <cellStyle name="Followed Hyperlink" xfId="10504" builtinId="9" hidden="1"/>
    <cellStyle name="Followed Hyperlink" xfId="10506" builtinId="9" hidden="1"/>
    <cellStyle name="Followed Hyperlink" xfId="10508" builtinId="9" hidden="1"/>
    <cellStyle name="Followed Hyperlink" xfId="10510" builtinId="9" hidden="1"/>
    <cellStyle name="Followed Hyperlink" xfId="10512" builtinId="9" hidden="1"/>
    <cellStyle name="Followed Hyperlink" xfId="10514" builtinId="9" hidden="1"/>
    <cellStyle name="Followed Hyperlink" xfId="10516" builtinId="9" hidden="1"/>
    <cellStyle name="Followed Hyperlink" xfId="10518" builtinId="9" hidden="1"/>
    <cellStyle name="Followed Hyperlink" xfId="10520" builtinId="9" hidden="1"/>
    <cellStyle name="Followed Hyperlink" xfId="10522" builtinId="9" hidden="1"/>
    <cellStyle name="Followed Hyperlink" xfId="10524" builtinId="9" hidden="1"/>
    <cellStyle name="Followed Hyperlink" xfId="10526" builtinId="9" hidden="1"/>
    <cellStyle name="Followed Hyperlink" xfId="10528" builtinId="9" hidden="1"/>
    <cellStyle name="Followed Hyperlink" xfId="10530" builtinId="9" hidden="1"/>
    <cellStyle name="Followed Hyperlink" xfId="10532" builtinId="9" hidden="1"/>
    <cellStyle name="Followed Hyperlink" xfId="10534" builtinId="9" hidden="1"/>
    <cellStyle name="Followed Hyperlink" xfId="10536" builtinId="9" hidden="1"/>
    <cellStyle name="Followed Hyperlink" xfId="10538" builtinId="9" hidden="1"/>
    <cellStyle name="Followed Hyperlink" xfId="10540" builtinId="9" hidden="1"/>
    <cellStyle name="Followed Hyperlink" xfId="10542" builtinId="9" hidden="1"/>
    <cellStyle name="Followed Hyperlink" xfId="10544" builtinId="9" hidden="1"/>
    <cellStyle name="Followed Hyperlink" xfId="10546" builtinId="9" hidden="1"/>
    <cellStyle name="Followed Hyperlink" xfId="10548" builtinId="9" hidden="1"/>
    <cellStyle name="Followed Hyperlink" xfId="10550" builtinId="9" hidden="1"/>
    <cellStyle name="Followed Hyperlink" xfId="10552" builtinId="9" hidden="1"/>
    <cellStyle name="Followed Hyperlink" xfId="10554" builtinId="9" hidden="1"/>
    <cellStyle name="Followed Hyperlink" xfId="10556" builtinId="9" hidden="1"/>
    <cellStyle name="Followed Hyperlink" xfId="10558" builtinId="9" hidden="1"/>
    <cellStyle name="Followed Hyperlink" xfId="10560" builtinId="9" hidden="1"/>
    <cellStyle name="Followed Hyperlink" xfId="10562" builtinId="9" hidden="1"/>
    <cellStyle name="Followed Hyperlink" xfId="10564" builtinId="9" hidden="1"/>
    <cellStyle name="Followed Hyperlink" xfId="10566" builtinId="9" hidden="1"/>
    <cellStyle name="Followed Hyperlink" xfId="10568" builtinId="9" hidden="1"/>
    <cellStyle name="Followed Hyperlink" xfId="10570" builtinId="9" hidden="1"/>
    <cellStyle name="Followed Hyperlink" xfId="10572" builtinId="9" hidden="1"/>
    <cellStyle name="Followed Hyperlink" xfId="10574" builtinId="9" hidden="1"/>
    <cellStyle name="Followed Hyperlink" xfId="10576" builtinId="9" hidden="1"/>
    <cellStyle name="Followed Hyperlink" xfId="10578" builtinId="9" hidden="1"/>
    <cellStyle name="Followed Hyperlink" xfId="10580" builtinId="9" hidden="1"/>
    <cellStyle name="Followed Hyperlink" xfId="10582" builtinId="9" hidden="1"/>
    <cellStyle name="Followed Hyperlink" xfId="10584" builtinId="9" hidden="1"/>
    <cellStyle name="Followed Hyperlink" xfId="10586" builtinId="9" hidden="1"/>
    <cellStyle name="Followed Hyperlink" xfId="10588" builtinId="9" hidden="1"/>
    <cellStyle name="Followed Hyperlink" xfId="10590" builtinId="9" hidden="1"/>
    <cellStyle name="Followed Hyperlink" xfId="10592" builtinId="9" hidden="1"/>
    <cellStyle name="Followed Hyperlink" xfId="10594" builtinId="9" hidden="1"/>
    <cellStyle name="Followed Hyperlink" xfId="10596" builtinId="9" hidden="1"/>
    <cellStyle name="Followed Hyperlink" xfId="10598" builtinId="9" hidden="1"/>
    <cellStyle name="Followed Hyperlink" xfId="10600" builtinId="9" hidden="1"/>
    <cellStyle name="Followed Hyperlink" xfId="10602" builtinId="9" hidden="1"/>
    <cellStyle name="Followed Hyperlink" xfId="10604" builtinId="9" hidden="1"/>
    <cellStyle name="Followed Hyperlink" xfId="10606" builtinId="9" hidden="1"/>
    <cellStyle name="Followed Hyperlink" xfId="10608" builtinId="9" hidden="1"/>
    <cellStyle name="Followed Hyperlink" xfId="10610" builtinId="9" hidden="1"/>
    <cellStyle name="Followed Hyperlink" xfId="10612" builtinId="9" hidden="1"/>
    <cellStyle name="Followed Hyperlink" xfId="10614" builtinId="9" hidden="1"/>
    <cellStyle name="Followed Hyperlink" xfId="10616" builtinId="9" hidden="1"/>
    <cellStyle name="Followed Hyperlink" xfId="10618" builtinId="9" hidden="1"/>
    <cellStyle name="Followed Hyperlink" xfId="10620" builtinId="9" hidden="1"/>
    <cellStyle name="Followed Hyperlink" xfId="10622" builtinId="9" hidden="1"/>
    <cellStyle name="Followed Hyperlink" xfId="10624" builtinId="9" hidden="1"/>
    <cellStyle name="Followed Hyperlink" xfId="10626" builtinId="9" hidden="1"/>
    <cellStyle name="Followed Hyperlink" xfId="10628" builtinId="9" hidden="1"/>
    <cellStyle name="Followed Hyperlink" xfId="10630" builtinId="9" hidden="1"/>
    <cellStyle name="Followed Hyperlink" xfId="10632" builtinId="9" hidden="1"/>
    <cellStyle name="Followed Hyperlink" xfId="10634" builtinId="9" hidden="1"/>
    <cellStyle name="Followed Hyperlink" xfId="10636" builtinId="9" hidden="1"/>
    <cellStyle name="Followed Hyperlink" xfId="10638" builtinId="9" hidden="1"/>
    <cellStyle name="Followed Hyperlink" xfId="10640" builtinId="9" hidden="1"/>
    <cellStyle name="Followed Hyperlink" xfId="10642" builtinId="9" hidden="1"/>
    <cellStyle name="Followed Hyperlink" xfId="10644" builtinId="9" hidden="1"/>
    <cellStyle name="Followed Hyperlink" xfId="10646" builtinId="9" hidden="1"/>
    <cellStyle name="Followed Hyperlink" xfId="10648" builtinId="9" hidden="1"/>
    <cellStyle name="Followed Hyperlink" xfId="10650" builtinId="9" hidden="1"/>
    <cellStyle name="Followed Hyperlink" xfId="10652" builtinId="9" hidden="1"/>
    <cellStyle name="Followed Hyperlink" xfId="10654" builtinId="9" hidden="1"/>
    <cellStyle name="Followed Hyperlink" xfId="10656" builtinId="9" hidden="1"/>
    <cellStyle name="Followed Hyperlink" xfId="10658" builtinId="9" hidden="1"/>
    <cellStyle name="Followed Hyperlink" xfId="10660" builtinId="9" hidden="1"/>
    <cellStyle name="Followed Hyperlink" xfId="10662" builtinId="9" hidden="1"/>
    <cellStyle name="Followed Hyperlink" xfId="10664" builtinId="9" hidden="1"/>
    <cellStyle name="Followed Hyperlink" xfId="10666" builtinId="9" hidden="1"/>
    <cellStyle name="Followed Hyperlink" xfId="10668" builtinId="9" hidden="1"/>
    <cellStyle name="Followed Hyperlink" xfId="10670" builtinId="9" hidden="1"/>
    <cellStyle name="Followed Hyperlink" xfId="10672" builtinId="9" hidden="1"/>
    <cellStyle name="Followed Hyperlink" xfId="10674" builtinId="9" hidden="1"/>
    <cellStyle name="Followed Hyperlink" xfId="10676" builtinId="9" hidden="1"/>
    <cellStyle name="Followed Hyperlink" xfId="10678" builtinId="9" hidden="1"/>
    <cellStyle name="Followed Hyperlink" xfId="10680" builtinId="9" hidden="1"/>
    <cellStyle name="Followed Hyperlink" xfId="10682" builtinId="9" hidden="1"/>
    <cellStyle name="Followed Hyperlink" xfId="10684" builtinId="9" hidden="1"/>
    <cellStyle name="Followed Hyperlink" xfId="10686" builtinId="9" hidden="1"/>
    <cellStyle name="Followed Hyperlink" xfId="10688" builtinId="9" hidden="1"/>
    <cellStyle name="Followed Hyperlink" xfId="10690" builtinId="9" hidden="1"/>
    <cellStyle name="Followed Hyperlink" xfId="10692" builtinId="9" hidden="1"/>
    <cellStyle name="Followed Hyperlink" xfId="10694" builtinId="9" hidden="1"/>
    <cellStyle name="Followed Hyperlink" xfId="10696" builtinId="9" hidden="1"/>
    <cellStyle name="Followed Hyperlink" xfId="10698" builtinId="9" hidden="1"/>
    <cellStyle name="Followed Hyperlink" xfId="10700" builtinId="9" hidden="1"/>
    <cellStyle name="Followed Hyperlink" xfId="10702" builtinId="9" hidden="1"/>
    <cellStyle name="Followed Hyperlink" xfId="10704" builtinId="9" hidden="1"/>
    <cellStyle name="Followed Hyperlink" xfId="10706" builtinId="9" hidden="1"/>
    <cellStyle name="Followed Hyperlink" xfId="10708" builtinId="9" hidden="1"/>
    <cellStyle name="Followed Hyperlink" xfId="10710" builtinId="9" hidden="1"/>
    <cellStyle name="Followed Hyperlink" xfId="10712" builtinId="9" hidden="1"/>
    <cellStyle name="Followed Hyperlink" xfId="10714" builtinId="9" hidden="1"/>
    <cellStyle name="Followed Hyperlink" xfId="10716" builtinId="9" hidden="1"/>
    <cellStyle name="Followed Hyperlink" xfId="10718" builtinId="9" hidden="1"/>
    <cellStyle name="Followed Hyperlink" xfId="10720" builtinId="9" hidden="1"/>
    <cellStyle name="Followed Hyperlink" xfId="10722" builtinId="9" hidden="1"/>
    <cellStyle name="Followed Hyperlink" xfId="10724" builtinId="9" hidden="1"/>
    <cellStyle name="Followed Hyperlink" xfId="10726" builtinId="9" hidden="1"/>
    <cellStyle name="Followed Hyperlink" xfId="10728" builtinId="9" hidden="1"/>
    <cellStyle name="Followed Hyperlink" xfId="10730" builtinId="9" hidden="1"/>
    <cellStyle name="Followed Hyperlink" xfId="10732" builtinId="9" hidden="1"/>
    <cellStyle name="Followed Hyperlink" xfId="10734" builtinId="9" hidden="1"/>
    <cellStyle name="Followed Hyperlink" xfId="10736" builtinId="9" hidden="1"/>
    <cellStyle name="Followed Hyperlink" xfId="10738" builtinId="9" hidden="1"/>
    <cellStyle name="Followed Hyperlink" xfId="10740" builtinId="9" hidden="1"/>
    <cellStyle name="Followed Hyperlink" xfId="10742" builtinId="9" hidden="1"/>
    <cellStyle name="Followed Hyperlink" xfId="10744" builtinId="9" hidden="1"/>
    <cellStyle name="Followed Hyperlink" xfId="10746" builtinId="9" hidden="1"/>
    <cellStyle name="Followed Hyperlink" xfId="10748" builtinId="9" hidden="1"/>
    <cellStyle name="Followed Hyperlink" xfId="10750" builtinId="9" hidden="1"/>
    <cellStyle name="Followed Hyperlink" xfId="10752" builtinId="9" hidden="1"/>
    <cellStyle name="Followed Hyperlink" xfId="10754" builtinId="9" hidden="1"/>
    <cellStyle name="Followed Hyperlink" xfId="10756" builtinId="9" hidden="1"/>
    <cellStyle name="Followed Hyperlink" xfId="10758" builtinId="9" hidden="1"/>
    <cellStyle name="Followed Hyperlink" xfId="10760" builtinId="9" hidden="1"/>
    <cellStyle name="Followed Hyperlink" xfId="10762" builtinId="9" hidden="1"/>
    <cellStyle name="Followed Hyperlink" xfId="10764" builtinId="9" hidden="1"/>
    <cellStyle name="Followed Hyperlink" xfId="10766" builtinId="9" hidden="1"/>
    <cellStyle name="Followed Hyperlink" xfId="10768" builtinId="9" hidden="1"/>
    <cellStyle name="Followed Hyperlink" xfId="10770" builtinId="9" hidden="1"/>
    <cellStyle name="Followed Hyperlink" xfId="10772" builtinId="9" hidden="1"/>
    <cellStyle name="Followed Hyperlink" xfId="10774" builtinId="9" hidden="1"/>
    <cellStyle name="Followed Hyperlink" xfId="10776" builtinId="9" hidden="1"/>
    <cellStyle name="Followed Hyperlink" xfId="10778" builtinId="9" hidden="1"/>
    <cellStyle name="Followed Hyperlink" xfId="10780" builtinId="9" hidden="1"/>
    <cellStyle name="Followed Hyperlink" xfId="10782" builtinId="9" hidden="1"/>
    <cellStyle name="Followed Hyperlink" xfId="10784" builtinId="9" hidden="1"/>
    <cellStyle name="Followed Hyperlink" xfId="10786" builtinId="9" hidden="1"/>
    <cellStyle name="Followed Hyperlink" xfId="10788" builtinId="9" hidden="1"/>
    <cellStyle name="Followed Hyperlink" xfId="10790" builtinId="9" hidden="1"/>
    <cellStyle name="Followed Hyperlink" xfId="10792" builtinId="9" hidden="1"/>
    <cellStyle name="Followed Hyperlink" xfId="10794" builtinId="9" hidden="1"/>
    <cellStyle name="Followed Hyperlink" xfId="10796" builtinId="9" hidden="1"/>
    <cellStyle name="Followed Hyperlink" xfId="10798" builtinId="9" hidden="1"/>
    <cellStyle name="Followed Hyperlink" xfId="10800" builtinId="9" hidden="1"/>
    <cellStyle name="Followed Hyperlink" xfId="10802" builtinId="9" hidden="1"/>
    <cellStyle name="Followed Hyperlink" xfId="10804" builtinId="9" hidden="1"/>
    <cellStyle name="Followed Hyperlink" xfId="10806" builtinId="9" hidden="1"/>
    <cellStyle name="Followed Hyperlink" xfId="10808" builtinId="9" hidden="1"/>
    <cellStyle name="Followed Hyperlink" xfId="10810" builtinId="9" hidden="1"/>
    <cellStyle name="Followed Hyperlink" xfId="10812" builtinId="9" hidden="1"/>
    <cellStyle name="Followed Hyperlink" xfId="10814" builtinId="9" hidden="1"/>
    <cellStyle name="Followed Hyperlink" xfId="10816" builtinId="9" hidden="1"/>
    <cellStyle name="Followed Hyperlink" xfId="10818" builtinId="9" hidden="1"/>
    <cellStyle name="Followed Hyperlink" xfId="10820" builtinId="9" hidden="1"/>
    <cellStyle name="Followed Hyperlink" xfId="10822" builtinId="9" hidden="1"/>
    <cellStyle name="Followed Hyperlink" xfId="10824" builtinId="9" hidden="1"/>
    <cellStyle name="Followed Hyperlink" xfId="10826" builtinId="9" hidden="1"/>
    <cellStyle name="Followed Hyperlink" xfId="10828" builtinId="9" hidden="1"/>
    <cellStyle name="Followed Hyperlink" xfId="10830" builtinId="9" hidden="1"/>
    <cellStyle name="Followed Hyperlink" xfId="10832" builtinId="9" hidden="1"/>
    <cellStyle name="Followed Hyperlink" xfId="10834" builtinId="9" hidden="1"/>
    <cellStyle name="Followed Hyperlink" xfId="10836" builtinId="9" hidden="1"/>
    <cellStyle name="Followed Hyperlink" xfId="10838" builtinId="9" hidden="1"/>
    <cellStyle name="Followed Hyperlink" xfId="10843" builtinId="9" hidden="1"/>
    <cellStyle name="Followed Hyperlink" xfId="10845" builtinId="9" hidden="1"/>
    <cellStyle name="Followed Hyperlink" xfId="10847" builtinId="9" hidden="1"/>
    <cellStyle name="Followed Hyperlink" xfId="10849" builtinId="9" hidden="1"/>
    <cellStyle name="Followed Hyperlink" xfId="10851" builtinId="9" hidden="1"/>
    <cellStyle name="Followed Hyperlink" xfId="10853" builtinId="9" hidden="1"/>
    <cellStyle name="Followed Hyperlink" xfId="10855" builtinId="9" hidden="1"/>
    <cellStyle name="Followed Hyperlink" xfId="10857" builtinId="9" hidden="1"/>
    <cellStyle name="Followed Hyperlink" xfId="10859" builtinId="9" hidden="1"/>
    <cellStyle name="Followed Hyperlink" xfId="10861" builtinId="9" hidden="1"/>
    <cellStyle name="Followed Hyperlink" xfId="10863" builtinId="9" hidden="1"/>
    <cellStyle name="Followed Hyperlink" xfId="10865" builtinId="9" hidden="1"/>
    <cellStyle name="Followed Hyperlink" xfId="10867" builtinId="9" hidden="1"/>
    <cellStyle name="Followed Hyperlink" xfId="10869" builtinId="9" hidden="1"/>
    <cellStyle name="Followed Hyperlink" xfId="10871" builtinId="9" hidden="1"/>
    <cellStyle name="Followed Hyperlink" xfId="10873" builtinId="9" hidden="1"/>
    <cellStyle name="Followed Hyperlink" xfId="10875" builtinId="9" hidden="1"/>
    <cellStyle name="Followed Hyperlink" xfId="10877" builtinId="9" hidden="1"/>
    <cellStyle name="Followed Hyperlink" xfId="10879" builtinId="9" hidden="1"/>
    <cellStyle name="Followed Hyperlink" xfId="10881" builtinId="9" hidden="1"/>
    <cellStyle name="Followed Hyperlink" xfId="10883" builtinId="9" hidden="1"/>
    <cellStyle name="Followed Hyperlink" xfId="10885" builtinId="9" hidden="1"/>
    <cellStyle name="Followed Hyperlink" xfId="10887" builtinId="9" hidden="1"/>
    <cellStyle name="Followed Hyperlink" xfId="10889" builtinId="9" hidden="1"/>
    <cellStyle name="Followed Hyperlink" xfId="10891" builtinId="9" hidden="1"/>
    <cellStyle name="Followed Hyperlink" xfId="10893" builtinId="9" hidden="1"/>
    <cellStyle name="Followed Hyperlink" xfId="10895" builtinId="9" hidden="1"/>
    <cellStyle name="Followed Hyperlink" xfId="10897" builtinId="9" hidden="1"/>
    <cellStyle name="Followed Hyperlink" xfId="10899" builtinId="9" hidden="1"/>
    <cellStyle name="Followed Hyperlink" xfId="10901" builtinId="9" hidden="1"/>
    <cellStyle name="Followed Hyperlink" xfId="10903" builtinId="9" hidden="1"/>
    <cellStyle name="Followed Hyperlink" xfId="10905" builtinId="9" hidden="1"/>
    <cellStyle name="Followed Hyperlink" xfId="10907" builtinId="9" hidden="1"/>
    <cellStyle name="Followed Hyperlink" xfId="10909" builtinId="9" hidden="1"/>
    <cellStyle name="Followed Hyperlink" xfId="10911" builtinId="9" hidden="1"/>
    <cellStyle name="Followed Hyperlink" xfId="10913" builtinId="9" hidden="1"/>
    <cellStyle name="Followed Hyperlink" xfId="10915" builtinId="9" hidden="1"/>
    <cellStyle name="Followed Hyperlink" xfId="10917" builtinId="9" hidden="1"/>
    <cellStyle name="Followed Hyperlink" xfId="10919" builtinId="9" hidden="1"/>
    <cellStyle name="Followed Hyperlink" xfId="10921" builtinId="9" hidden="1"/>
    <cellStyle name="Followed Hyperlink" xfId="10923" builtinId="9" hidden="1"/>
    <cellStyle name="Followed Hyperlink" xfId="10925" builtinId="9" hidden="1"/>
    <cellStyle name="Followed Hyperlink" xfId="10927" builtinId="9" hidden="1"/>
    <cellStyle name="Followed Hyperlink" xfId="10929" builtinId="9" hidden="1"/>
    <cellStyle name="Followed Hyperlink" xfId="10931" builtinId="9" hidden="1"/>
    <cellStyle name="Followed Hyperlink" xfId="10933" builtinId="9" hidden="1"/>
    <cellStyle name="Followed Hyperlink" xfId="10935" builtinId="9" hidden="1"/>
    <cellStyle name="Followed Hyperlink" xfId="10937" builtinId="9" hidden="1"/>
    <cellStyle name="Followed Hyperlink" xfId="10939" builtinId="9" hidden="1"/>
    <cellStyle name="Followed Hyperlink" xfId="10941" builtinId="9" hidden="1"/>
    <cellStyle name="Followed Hyperlink" xfId="10943" builtinId="9" hidden="1"/>
    <cellStyle name="Followed Hyperlink" xfId="10945" builtinId="9" hidden="1"/>
    <cellStyle name="Followed Hyperlink" xfId="10947" builtinId="9" hidden="1"/>
    <cellStyle name="Followed Hyperlink" xfId="10949" builtinId="9" hidden="1"/>
    <cellStyle name="Followed Hyperlink" xfId="10951" builtinId="9" hidden="1"/>
    <cellStyle name="Followed Hyperlink" xfId="10953" builtinId="9" hidden="1"/>
    <cellStyle name="Followed Hyperlink" xfId="10955" builtinId="9" hidden="1"/>
    <cellStyle name="Followed Hyperlink" xfId="10957" builtinId="9" hidden="1"/>
    <cellStyle name="Followed Hyperlink" xfId="10959" builtinId="9" hidden="1"/>
    <cellStyle name="Followed Hyperlink" xfId="10961" builtinId="9" hidden="1"/>
    <cellStyle name="Followed Hyperlink" xfId="10963" builtinId="9" hidden="1"/>
    <cellStyle name="Followed Hyperlink" xfId="10965" builtinId="9" hidden="1"/>
    <cellStyle name="Followed Hyperlink" xfId="10967" builtinId="9" hidden="1"/>
    <cellStyle name="Followed Hyperlink" xfId="10969" builtinId="9" hidden="1"/>
    <cellStyle name="Followed Hyperlink" xfId="10971" builtinId="9" hidden="1"/>
    <cellStyle name="Followed Hyperlink" xfId="10973" builtinId="9" hidden="1"/>
    <cellStyle name="Followed Hyperlink" xfId="10975" builtinId="9" hidden="1"/>
    <cellStyle name="Followed Hyperlink" xfId="10977" builtinId="9" hidden="1"/>
    <cellStyle name="Followed Hyperlink" xfId="10979" builtinId="9" hidden="1"/>
    <cellStyle name="Followed Hyperlink" xfId="10981" builtinId="9" hidden="1"/>
    <cellStyle name="Followed Hyperlink" xfId="10983" builtinId="9" hidden="1"/>
    <cellStyle name="Followed Hyperlink" xfId="10985" builtinId="9" hidden="1"/>
    <cellStyle name="Followed Hyperlink" xfId="10987" builtinId="9" hidden="1"/>
    <cellStyle name="Followed Hyperlink" xfId="10989" builtinId="9" hidden="1"/>
    <cellStyle name="Followed Hyperlink" xfId="10991" builtinId="9" hidden="1"/>
    <cellStyle name="Followed Hyperlink" xfId="10993" builtinId="9" hidden="1"/>
    <cellStyle name="Followed Hyperlink" xfId="10995" builtinId="9" hidden="1"/>
    <cellStyle name="Followed Hyperlink" xfId="10997" builtinId="9" hidden="1"/>
    <cellStyle name="Followed Hyperlink" xfId="10999" builtinId="9" hidden="1"/>
    <cellStyle name="Followed Hyperlink" xfId="11001" builtinId="9" hidden="1"/>
    <cellStyle name="Followed Hyperlink" xfId="11003" builtinId="9" hidden="1"/>
    <cellStyle name="Followed Hyperlink" xfId="11005" builtinId="9" hidden="1"/>
    <cellStyle name="Followed Hyperlink" xfId="11007" builtinId="9" hidden="1"/>
    <cellStyle name="Followed Hyperlink" xfId="11009" builtinId="9" hidden="1"/>
    <cellStyle name="Followed Hyperlink" xfId="11011" builtinId="9" hidden="1"/>
    <cellStyle name="Followed Hyperlink" xfId="11013" builtinId="9" hidden="1"/>
    <cellStyle name="Followed Hyperlink" xfId="11015" builtinId="9" hidden="1"/>
    <cellStyle name="Followed Hyperlink" xfId="11017" builtinId="9" hidden="1"/>
    <cellStyle name="Followed Hyperlink" xfId="11019" builtinId="9" hidden="1"/>
    <cellStyle name="Followed Hyperlink" xfId="11021" builtinId="9" hidden="1"/>
    <cellStyle name="Followed Hyperlink" xfId="11023" builtinId="9" hidden="1"/>
    <cellStyle name="Followed Hyperlink" xfId="11025" builtinId="9" hidden="1"/>
    <cellStyle name="Followed Hyperlink" xfId="11027" builtinId="9" hidden="1"/>
    <cellStyle name="Followed Hyperlink" xfId="11029" builtinId="9" hidden="1"/>
    <cellStyle name="Followed Hyperlink" xfId="11031" builtinId="9" hidden="1"/>
    <cellStyle name="Followed Hyperlink" xfId="11033" builtinId="9" hidden="1"/>
    <cellStyle name="Followed Hyperlink" xfId="11035" builtinId="9" hidden="1"/>
    <cellStyle name="Followed Hyperlink" xfId="11037" builtinId="9" hidden="1"/>
    <cellStyle name="Followed Hyperlink" xfId="11039" builtinId="9" hidden="1"/>
    <cellStyle name="Followed Hyperlink" xfId="11041" builtinId="9" hidden="1"/>
    <cellStyle name="Followed Hyperlink" xfId="11043" builtinId="9" hidden="1"/>
    <cellStyle name="Followed Hyperlink" xfId="11045" builtinId="9" hidden="1"/>
    <cellStyle name="Followed Hyperlink" xfId="11047" builtinId="9" hidden="1"/>
    <cellStyle name="Followed Hyperlink" xfId="11049" builtinId="9" hidden="1"/>
    <cellStyle name="Followed Hyperlink" xfId="11051" builtinId="9" hidden="1"/>
    <cellStyle name="Followed Hyperlink" xfId="11053" builtinId="9" hidden="1"/>
    <cellStyle name="Followed Hyperlink" xfId="11055" builtinId="9" hidden="1"/>
    <cellStyle name="Followed Hyperlink" xfId="11057" builtinId="9" hidden="1"/>
    <cellStyle name="Followed Hyperlink" xfId="11059" builtinId="9" hidden="1"/>
    <cellStyle name="Followed Hyperlink" xfId="11061" builtinId="9" hidden="1"/>
    <cellStyle name="Followed Hyperlink" xfId="11063" builtinId="9" hidden="1"/>
    <cellStyle name="Followed Hyperlink" xfId="11065" builtinId="9" hidden="1"/>
    <cellStyle name="Followed Hyperlink" xfId="11067" builtinId="9" hidden="1"/>
    <cellStyle name="Followed Hyperlink" xfId="11069" builtinId="9" hidden="1"/>
    <cellStyle name="Followed Hyperlink" xfId="11071" builtinId="9" hidden="1"/>
    <cellStyle name="Followed Hyperlink" xfId="11073" builtinId="9" hidden="1"/>
    <cellStyle name="Followed Hyperlink" xfId="11075" builtinId="9" hidden="1"/>
    <cellStyle name="Followed Hyperlink" xfId="11077" builtinId="9" hidden="1"/>
    <cellStyle name="Followed Hyperlink" xfId="11079" builtinId="9" hidden="1"/>
    <cellStyle name="Followed Hyperlink" xfId="11081" builtinId="9" hidden="1"/>
    <cellStyle name="Followed Hyperlink" xfId="11083" builtinId="9" hidden="1"/>
    <cellStyle name="Followed Hyperlink" xfId="11085" builtinId="9" hidden="1"/>
    <cellStyle name="Followed Hyperlink" xfId="11087" builtinId="9" hidden="1"/>
    <cellStyle name="Followed Hyperlink" xfId="11089" builtinId="9" hidden="1"/>
    <cellStyle name="Followed Hyperlink" xfId="11091" builtinId="9" hidden="1"/>
    <cellStyle name="Followed Hyperlink" xfId="11093" builtinId="9" hidden="1"/>
    <cellStyle name="Followed Hyperlink" xfId="11095" builtinId="9" hidden="1"/>
    <cellStyle name="Followed Hyperlink" xfId="11097" builtinId="9" hidden="1"/>
    <cellStyle name="Followed Hyperlink" xfId="11099" builtinId="9" hidden="1"/>
    <cellStyle name="Followed Hyperlink" xfId="11101" builtinId="9" hidden="1"/>
    <cellStyle name="Followed Hyperlink" xfId="11103" builtinId="9" hidden="1"/>
    <cellStyle name="Followed Hyperlink" xfId="11105" builtinId="9" hidden="1"/>
    <cellStyle name="Followed Hyperlink" xfId="11107" builtinId="9" hidden="1"/>
    <cellStyle name="Followed Hyperlink" xfId="11109" builtinId="9" hidden="1"/>
    <cellStyle name="Followed Hyperlink" xfId="11111" builtinId="9" hidden="1"/>
    <cellStyle name="Followed Hyperlink" xfId="11113" builtinId="9" hidden="1"/>
    <cellStyle name="Followed Hyperlink" xfId="11115" builtinId="9" hidden="1"/>
    <cellStyle name="Followed Hyperlink" xfId="11117" builtinId="9" hidden="1"/>
    <cellStyle name="Followed Hyperlink" xfId="11119" builtinId="9" hidden="1"/>
    <cellStyle name="Followed Hyperlink" xfId="11121" builtinId="9" hidden="1"/>
    <cellStyle name="Followed Hyperlink" xfId="11123" builtinId="9" hidden="1"/>
    <cellStyle name="Followed Hyperlink" xfId="11125" builtinId="9" hidden="1"/>
    <cellStyle name="Followed Hyperlink" xfId="11127" builtinId="9" hidden="1"/>
    <cellStyle name="Followed Hyperlink" xfId="11129" builtinId="9" hidden="1"/>
    <cellStyle name="Followed Hyperlink" xfId="11131" builtinId="9" hidden="1"/>
    <cellStyle name="Followed Hyperlink" xfId="11133" builtinId="9" hidden="1"/>
    <cellStyle name="Followed Hyperlink" xfId="11135" builtinId="9" hidden="1"/>
    <cellStyle name="Followed Hyperlink" xfId="11137" builtinId="9" hidden="1"/>
    <cellStyle name="Followed Hyperlink" xfId="11139" builtinId="9" hidden="1"/>
    <cellStyle name="Followed Hyperlink" xfId="11141" builtinId="9" hidden="1"/>
    <cellStyle name="Followed Hyperlink" xfId="11143" builtinId="9" hidden="1"/>
    <cellStyle name="Followed Hyperlink" xfId="11145" builtinId="9" hidden="1"/>
    <cellStyle name="Followed Hyperlink" xfId="11147" builtinId="9" hidden="1"/>
    <cellStyle name="Followed Hyperlink" xfId="11149" builtinId="9" hidden="1"/>
    <cellStyle name="Followed Hyperlink" xfId="11151" builtinId="9" hidden="1"/>
    <cellStyle name="Followed Hyperlink" xfId="11153" builtinId="9" hidden="1"/>
    <cellStyle name="Followed Hyperlink" xfId="11155" builtinId="9" hidden="1"/>
    <cellStyle name="Followed Hyperlink" xfId="11157" builtinId="9" hidden="1"/>
    <cellStyle name="Followed Hyperlink" xfId="11159" builtinId="9" hidden="1"/>
    <cellStyle name="Followed Hyperlink" xfId="11161" builtinId="9" hidden="1"/>
    <cellStyle name="Followed Hyperlink" xfId="11163" builtinId="9" hidden="1"/>
    <cellStyle name="Followed Hyperlink" xfId="11165" builtinId="9" hidden="1"/>
    <cellStyle name="Followed Hyperlink" xfId="11167" builtinId="9" hidden="1"/>
    <cellStyle name="Followed Hyperlink" xfId="11169" builtinId="9" hidden="1"/>
    <cellStyle name="Followed Hyperlink" xfId="11171" builtinId="9" hidden="1"/>
    <cellStyle name="Followed Hyperlink" xfId="11173" builtinId="9" hidden="1"/>
    <cellStyle name="Followed Hyperlink" xfId="11175" builtinId="9" hidden="1"/>
    <cellStyle name="Followed Hyperlink" xfId="11177" builtinId="9" hidden="1"/>
    <cellStyle name="Followed Hyperlink" xfId="11179" builtinId="9" hidden="1"/>
    <cellStyle name="Followed Hyperlink" xfId="11181" builtinId="9" hidden="1"/>
    <cellStyle name="Followed Hyperlink" xfId="11183" builtinId="9" hidden="1"/>
    <cellStyle name="Followed Hyperlink" xfId="11185" builtinId="9" hidden="1"/>
    <cellStyle name="Followed Hyperlink" xfId="11187" builtinId="9" hidden="1"/>
    <cellStyle name="Followed Hyperlink" xfId="11189" builtinId="9" hidden="1"/>
    <cellStyle name="Followed Hyperlink" xfId="11191" builtinId="9" hidden="1"/>
    <cellStyle name="Followed Hyperlink" xfId="11193" builtinId="9" hidden="1"/>
    <cellStyle name="Followed Hyperlink" xfId="11195" builtinId="9" hidden="1"/>
    <cellStyle name="Followed Hyperlink" xfId="11197" builtinId="9" hidden="1"/>
    <cellStyle name="Followed Hyperlink" xfId="11199" builtinId="9" hidden="1"/>
    <cellStyle name="Followed Hyperlink" xfId="11201" builtinId="9" hidden="1"/>
    <cellStyle name="Followed Hyperlink" xfId="11203" builtinId="9" hidden="1"/>
    <cellStyle name="Followed Hyperlink" xfId="11205" builtinId="9" hidden="1"/>
    <cellStyle name="Followed Hyperlink" xfId="11207" builtinId="9" hidden="1"/>
    <cellStyle name="Followed Hyperlink" xfId="11209" builtinId="9" hidden="1"/>
    <cellStyle name="Followed Hyperlink" xfId="11211" builtinId="9" hidden="1"/>
    <cellStyle name="Followed Hyperlink" xfId="11213" builtinId="9" hidden="1"/>
    <cellStyle name="Followed Hyperlink" xfId="11215" builtinId="9" hidden="1"/>
    <cellStyle name="Followed Hyperlink" xfId="11217" builtinId="9" hidden="1"/>
    <cellStyle name="Followed Hyperlink" xfId="11219" builtinId="9" hidden="1"/>
    <cellStyle name="Followed Hyperlink" xfId="11221" builtinId="9" hidden="1"/>
    <cellStyle name="Followed Hyperlink" xfId="11223" builtinId="9" hidden="1"/>
    <cellStyle name="Followed Hyperlink" xfId="11225" builtinId="9" hidden="1"/>
    <cellStyle name="Followed Hyperlink" xfId="11227" builtinId="9" hidden="1"/>
    <cellStyle name="Followed Hyperlink" xfId="11229" builtinId="9" hidden="1"/>
    <cellStyle name="Followed Hyperlink" xfId="11231" builtinId="9" hidden="1"/>
    <cellStyle name="Followed Hyperlink" xfId="11233" builtinId="9" hidden="1"/>
    <cellStyle name="Followed Hyperlink" xfId="11235" builtinId="9" hidden="1"/>
    <cellStyle name="Followed Hyperlink" xfId="11237" builtinId="9" hidden="1"/>
    <cellStyle name="Followed Hyperlink" xfId="11239" builtinId="9" hidden="1"/>
    <cellStyle name="Followed Hyperlink" xfId="11241" builtinId="9" hidden="1"/>
    <cellStyle name="Followed Hyperlink" xfId="11243" builtinId="9" hidden="1"/>
    <cellStyle name="Followed Hyperlink" xfId="11245" builtinId="9" hidden="1"/>
    <cellStyle name="Followed Hyperlink" xfId="11247" builtinId="9" hidden="1"/>
    <cellStyle name="Followed Hyperlink" xfId="11249" builtinId="9" hidden="1"/>
    <cellStyle name="Followed Hyperlink" xfId="11251" builtinId="9" hidden="1"/>
    <cellStyle name="Followed Hyperlink" xfId="11253" builtinId="9" hidden="1"/>
    <cellStyle name="Followed Hyperlink" xfId="11255" builtinId="9" hidden="1"/>
    <cellStyle name="Followed Hyperlink" xfId="11257" builtinId="9" hidden="1"/>
    <cellStyle name="Followed Hyperlink" xfId="11259" builtinId="9" hidden="1"/>
    <cellStyle name="Followed Hyperlink" xfId="11261" builtinId="9" hidden="1"/>
    <cellStyle name="Followed Hyperlink" xfId="11263" builtinId="9" hidden="1"/>
    <cellStyle name="Followed Hyperlink" xfId="11265" builtinId="9" hidden="1"/>
    <cellStyle name="Followed Hyperlink" xfId="11267" builtinId="9" hidden="1"/>
    <cellStyle name="Followed Hyperlink" xfId="11269" builtinId="9" hidden="1"/>
    <cellStyle name="Followed Hyperlink" xfId="11271" builtinId="9" hidden="1"/>
    <cellStyle name="Followed Hyperlink" xfId="11273" builtinId="9" hidden="1"/>
    <cellStyle name="Followed Hyperlink" xfId="11275" builtinId="9" hidden="1"/>
    <cellStyle name="Followed Hyperlink" xfId="11277" builtinId="9" hidden="1"/>
    <cellStyle name="Followed Hyperlink" xfId="11279" builtinId="9" hidden="1"/>
    <cellStyle name="Followed Hyperlink" xfId="11281" builtinId="9" hidden="1"/>
    <cellStyle name="Followed Hyperlink" xfId="11283" builtinId="9" hidden="1"/>
    <cellStyle name="Followed Hyperlink" xfId="11285" builtinId="9" hidden="1"/>
    <cellStyle name="Followed Hyperlink" xfId="11287" builtinId="9" hidden="1"/>
    <cellStyle name="Followed Hyperlink" xfId="11289" builtinId="9" hidden="1"/>
    <cellStyle name="Followed Hyperlink" xfId="11291" builtinId="9" hidden="1"/>
    <cellStyle name="Followed Hyperlink" xfId="11293" builtinId="9" hidden="1"/>
    <cellStyle name="Followed Hyperlink" xfId="11295" builtinId="9" hidden="1"/>
    <cellStyle name="Followed Hyperlink" xfId="11297" builtinId="9" hidden="1"/>
    <cellStyle name="Followed Hyperlink" xfId="11299" builtinId="9" hidden="1"/>
    <cellStyle name="Followed Hyperlink" xfId="11301" builtinId="9" hidden="1"/>
    <cellStyle name="Followed Hyperlink" xfId="11303" builtinId="9" hidden="1"/>
    <cellStyle name="Followed Hyperlink" xfId="11305" builtinId="9" hidden="1"/>
    <cellStyle name="Followed Hyperlink" xfId="11307" builtinId="9" hidden="1"/>
    <cellStyle name="Followed Hyperlink" xfId="11309" builtinId="9" hidden="1"/>
    <cellStyle name="Followed Hyperlink" xfId="11311" builtinId="9" hidden="1"/>
    <cellStyle name="Followed Hyperlink" xfId="11313" builtinId="9" hidden="1"/>
    <cellStyle name="Followed Hyperlink" xfId="11315" builtinId="9" hidden="1"/>
    <cellStyle name="Followed Hyperlink" xfId="11317" builtinId="9" hidden="1"/>
    <cellStyle name="Followed Hyperlink" xfId="11319" builtinId="9" hidden="1"/>
    <cellStyle name="Followed Hyperlink" xfId="11321" builtinId="9" hidden="1"/>
    <cellStyle name="Followed Hyperlink" xfId="11323" builtinId="9" hidden="1"/>
    <cellStyle name="Followed Hyperlink" xfId="11325" builtinId="9" hidden="1"/>
    <cellStyle name="Followed Hyperlink" xfId="11327" builtinId="9" hidden="1"/>
    <cellStyle name="Followed Hyperlink" xfId="11329" builtinId="9" hidden="1"/>
    <cellStyle name="Followed Hyperlink" xfId="11331" builtinId="9" hidden="1"/>
    <cellStyle name="Followed Hyperlink" xfId="11333" builtinId="9" hidden="1"/>
    <cellStyle name="Followed Hyperlink" xfId="11335" builtinId="9" hidden="1"/>
    <cellStyle name="Followed Hyperlink" xfId="11337" builtinId="9" hidden="1"/>
    <cellStyle name="Followed Hyperlink" xfId="11339" builtinId="9" hidden="1"/>
    <cellStyle name="Followed Hyperlink" xfId="11341" builtinId="9" hidden="1"/>
    <cellStyle name="Followed Hyperlink" xfId="11343" builtinId="9" hidden="1"/>
    <cellStyle name="Followed Hyperlink" xfId="11345" builtinId="9" hidden="1"/>
    <cellStyle name="Followed Hyperlink" xfId="11347" builtinId="9" hidden="1"/>
    <cellStyle name="Followed Hyperlink" xfId="11349" builtinId="9" hidden="1"/>
    <cellStyle name="Followed Hyperlink" xfId="11351" builtinId="9" hidden="1"/>
    <cellStyle name="Followed Hyperlink" xfId="11353" builtinId="9" hidden="1"/>
    <cellStyle name="Followed Hyperlink" xfId="11355" builtinId="9" hidden="1"/>
    <cellStyle name="Followed Hyperlink" xfId="11357" builtinId="9" hidden="1"/>
    <cellStyle name="Followed Hyperlink" xfId="11359" builtinId="9" hidden="1"/>
    <cellStyle name="Followed Hyperlink" xfId="11361" builtinId="9" hidden="1"/>
    <cellStyle name="Followed Hyperlink" xfId="11363" builtinId="9" hidden="1"/>
    <cellStyle name="Followed Hyperlink" xfId="11365" builtinId="9" hidden="1"/>
    <cellStyle name="Followed Hyperlink" xfId="11367" builtinId="9" hidden="1"/>
    <cellStyle name="Followed Hyperlink" xfId="11369" builtinId="9" hidden="1"/>
    <cellStyle name="Followed Hyperlink" xfId="11371" builtinId="9" hidden="1"/>
    <cellStyle name="Followed Hyperlink" xfId="11373" builtinId="9" hidden="1"/>
    <cellStyle name="Followed Hyperlink" xfId="11375" builtinId="9" hidden="1"/>
    <cellStyle name="Followed Hyperlink" xfId="11377" builtinId="9" hidden="1"/>
    <cellStyle name="Followed Hyperlink" xfId="11379" builtinId="9" hidden="1"/>
    <cellStyle name="Followed Hyperlink" xfId="11381" builtinId="9" hidden="1"/>
    <cellStyle name="Followed Hyperlink" xfId="11383" builtinId="9" hidden="1"/>
    <cellStyle name="Followed Hyperlink" xfId="11385" builtinId="9" hidden="1"/>
    <cellStyle name="Followed Hyperlink" xfId="11387" builtinId="9" hidden="1"/>
    <cellStyle name="Followed Hyperlink" xfId="11389" builtinId="9" hidden="1"/>
    <cellStyle name="Followed Hyperlink" xfId="11391" builtinId="9" hidden="1"/>
    <cellStyle name="Followed Hyperlink" xfId="11393" builtinId="9" hidden="1"/>
    <cellStyle name="Followed Hyperlink" xfId="11395" builtinId="9" hidden="1"/>
    <cellStyle name="Followed Hyperlink" xfId="11397" builtinId="9" hidden="1"/>
    <cellStyle name="Followed Hyperlink" xfId="11399" builtinId="9" hidden="1"/>
    <cellStyle name="Followed Hyperlink" xfId="11401" builtinId="9" hidden="1"/>
    <cellStyle name="Followed Hyperlink" xfId="11403" builtinId="9" hidden="1"/>
    <cellStyle name="Followed Hyperlink" xfId="11405" builtinId="9" hidden="1"/>
    <cellStyle name="Followed Hyperlink" xfId="11407" builtinId="9" hidden="1"/>
    <cellStyle name="Followed Hyperlink" xfId="11409" builtinId="9" hidden="1"/>
    <cellStyle name="Followed Hyperlink" xfId="11411" builtinId="9" hidden="1"/>
    <cellStyle name="Followed Hyperlink" xfId="11413" builtinId="9" hidden="1"/>
    <cellStyle name="Followed Hyperlink" xfId="11415" builtinId="9" hidden="1"/>
    <cellStyle name="Followed Hyperlink" xfId="11417" builtinId="9" hidden="1"/>
    <cellStyle name="Followed Hyperlink" xfId="11419" builtinId="9" hidden="1"/>
    <cellStyle name="Followed Hyperlink" xfId="11421" builtinId="9" hidden="1"/>
    <cellStyle name="Followed Hyperlink" xfId="11423" builtinId="9" hidden="1"/>
    <cellStyle name="Followed Hyperlink" xfId="11425" builtinId="9" hidden="1"/>
    <cellStyle name="Followed Hyperlink" xfId="11427" builtinId="9" hidden="1"/>
    <cellStyle name="Followed Hyperlink" xfId="11429" builtinId="9" hidden="1"/>
    <cellStyle name="Followed Hyperlink" xfId="11431" builtinId="9" hidden="1"/>
    <cellStyle name="Followed Hyperlink" xfId="11433" builtinId="9" hidden="1"/>
    <cellStyle name="Followed Hyperlink" xfId="11435" builtinId="9" hidden="1"/>
    <cellStyle name="Followed Hyperlink" xfId="11437" builtinId="9" hidden="1"/>
    <cellStyle name="Followed Hyperlink" xfId="11439" builtinId="9" hidden="1"/>
    <cellStyle name="Followed Hyperlink" xfId="11441" builtinId="9" hidden="1"/>
    <cellStyle name="Followed Hyperlink" xfId="11443" builtinId="9" hidden="1"/>
    <cellStyle name="Followed Hyperlink" xfId="11445" builtinId="9" hidden="1"/>
    <cellStyle name="Followed Hyperlink" xfId="11447" builtinId="9" hidden="1"/>
    <cellStyle name="Followed Hyperlink" xfId="11449" builtinId="9" hidden="1"/>
    <cellStyle name="Followed Hyperlink" xfId="11451" builtinId="9" hidden="1"/>
    <cellStyle name="Followed Hyperlink" xfId="11453" builtinId="9" hidden="1"/>
    <cellStyle name="Followed Hyperlink" xfId="11455" builtinId="9" hidden="1"/>
    <cellStyle name="Followed Hyperlink" xfId="11457" builtinId="9" hidden="1"/>
    <cellStyle name="Followed Hyperlink" xfId="11459" builtinId="9" hidden="1"/>
    <cellStyle name="Followed Hyperlink" xfId="11461" builtinId="9" hidden="1"/>
    <cellStyle name="Followed Hyperlink" xfId="11463" builtinId="9" hidden="1"/>
    <cellStyle name="Followed Hyperlink" xfId="11465" builtinId="9" hidden="1"/>
    <cellStyle name="Followed Hyperlink" xfId="11467" builtinId="9" hidden="1"/>
    <cellStyle name="Followed Hyperlink" xfId="11469" builtinId="9" hidden="1"/>
    <cellStyle name="Followed Hyperlink" xfId="11471" builtinId="9" hidden="1"/>
    <cellStyle name="Followed Hyperlink" xfId="11473" builtinId="9" hidden="1"/>
    <cellStyle name="Followed Hyperlink" xfId="11475" builtinId="9" hidden="1"/>
    <cellStyle name="Followed Hyperlink" xfId="11477" builtinId="9" hidden="1"/>
    <cellStyle name="Followed Hyperlink" xfId="11479" builtinId="9" hidden="1"/>
    <cellStyle name="Followed Hyperlink" xfId="11481" builtinId="9" hidden="1"/>
    <cellStyle name="Followed Hyperlink" xfId="11483" builtinId="9" hidden="1"/>
    <cellStyle name="Followed Hyperlink" xfId="11485" builtinId="9" hidden="1"/>
    <cellStyle name="Followed Hyperlink" xfId="11487" builtinId="9" hidden="1"/>
    <cellStyle name="Followed Hyperlink" xfId="11489" builtinId="9" hidden="1"/>
    <cellStyle name="Followed Hyperlink" xfId="11491" builtinId="9" hidden="1"/>
    <cellStyle name="Followed Hyperlink" xfId="11493" builtinId="9" hidden="1"/>
    <cellStyle name="Followed Hyperlink" xfId="11495" builtinId="9" hidden="1"/>
    <cellStyle name="Followed Hyperlink" xfId="11497" builtinId="9" hidden="1"/>
    <cellStyle name="Followed Hyperlink" xfId="11499" builtinId="9" hidden="1"/>
    <cellStyle name="Followed Hyperlink" xfId="11501" builtinId="9" hidden="1"/>
    <cellStyle name="Followed Hyperlink" xfId="11503" builtinId="9" hidden="1"/>
    <cellStyle name="Followed Hyperlink" xfId="11505" builtinId="9" hidden="1"/>
    <cellStyle name="Followed Hyperlink" xfId="11507" builtinId="9" hidden="1"/>
    <cellStyle name="Followed Hyperlink" xfId="11509" builtinId="9" hidden="1"/>
    <cellStyle name="Followed Hyperlink" xfId="11511" builtinId="9" hidden="1"/>
    <cellStyle name="Followed Hyperlink" xfId="11513" builtinId="9" hidden="1"/>
    <cellStyle name="Followed Hyperlink" xfId="11515" builtinId="9" hidden="1"/>
    <cellStyle name="Followed Hyperlink" xfId="11517" builtinId="9" hidden="1"/>
    <cellStyle name="Followed Hyperlink" xfId="11519" builtinId="9" hidden="1"/>
    <cellStyle name="Followed Hyperlink" xfId="11521" builtinId="9" hidden="1"/>
    <cellStyle name="Followed Hyperlink" xfId="11523" builtinId="9" hidden="1"/>
    <cellStyle name="Followed Hyperlink" xfId="11525" builtinId="9" hidden="1"/>
    <cellStyle name="Followed Hyperlink" xfId="11527" builtinId="9" hidden="1"/>
    <cellStyle name="Followed Hyperlink" xfId="11529" builtinId="9" hidden="1"/>
    <cellStyle name="Followed Hyperlink" xfId="11531" builtinId="9" hidden="1"/>
    <cellStyle name="Followed Hyperlink" xfId="11533" builtinId="9" hidden="1"/>
    <cellStyle name="Followed Hyperlink" xfId="11535" builtinId="9" hidden="1"/>
    <cellStyle name="Followed Hyperlink" xfId="11537" builtinId="9" hidden="1"/>
    <cellStyle name="Followed Hyperlink" xfId="11539" builtinId="9" hidden="1"/>
    <cellStyle name="Followed Hyperlink" xfId="11541" builtinId="9" hidden="1"/>
    <cellStyle name="Followed Hyperlink" xfId="11543" builtinId="9" hidden="1"/>
    <cellStyle name="Followed Hyperlink" xfId="11545" builtinId="9" hidden="1"/>
    <cellStyle name="Followed Hyperlink" xfId="11547" builtinId="9" hidden="1"/>
    <cellStyle name="Followed Hyperlink" xfId="11549" builtinId="9" hidden="1"/>
    <cellStyle name="Followed Hyperlink" xfId="11551" builtinId="9" hidden="1"/>
    <cellStyle name="Followed Hyperlink" xfId="11553" builtinId="9" hidden="1"/>
    <cellStyle name="Followed Hyperlink" xfId="11555" builtinId="9" hidden="1"/>
    <cellStyle name="Followed Hyperlink" xfId="11557" builtinId="9" hidden="1"/>
    <cellStyle name="Followed Hyperlink" xfId="11559" builtinId="9" hidden="1"/>
    <cellStyle name="Followed Hyperlink" xfId="11561" builtinId="9" hidden="1"/>
    <cellStyle name="Followed Hyperlink" xfId="11563" builtinId="9" hidden="1"/>
    <cellStyle name="Followed Hyperlink" xfId="11565" builtinId="9" hidden="1"/>
    <cellStyle name="Followed Hyperlink" xfId="11567" builtinId="9" hidden="1"/>
    <cellStyle name="Followed Hyperlink" xfId="11569" builtinId="9" hidden="1"/>
    <cellStyle name="Followed Hyperlink" xfId="11571" builtinId="9" hidden="1"/>
    <cellStyle name="Followed Hyperlink" xfId="11573" builtinId="9" hidden="1"/>
    <cellStyle name="Followed Hyperlink" xfId="11575" builtinId="9" hidden="1"/>
    <cellStyle name="Followed Hyperlink" xfId="11577" builtinId="9" hidden="1"/>
    <cellStyle name="Followed Hyperlink" xfId="11579" builtinId="9" hidden="1"/>
    <cellStyle name="Followed Hyperlink" xfId="11581" builtinId="9" hidden="1"/>
    <cellStyle name="Followed Hyperlink" xfId="11583" builtinId="9" hidden="1"/>
    <cellStyle name="Followed Hyperlink" xfId="11585" builtinId="9" hidden="1"/>
    <cellStyle name="Followed Hyperlink" xfId="11587" builtinId="9" hidden="1"/>
    <cellStyle name="Followed Hyperlink" xfId="11589" builtinId="9" hidden="1"/>
    <cellStyle name="Followed Hyperlink" xfId="11591" builtinId="9" hidden="1"/>
    <cellStyle name="Followed Hyperlink" xfId="11593" builtinId="9" hidden="1"/>
    <cellStyle name="Followed Hyperlink" xfId="11595" builtinId="9" hidden="1"/>
    <cellStyle name="Followed Hyperlink" xfId="11597" builtinId="9" hidden="1"/>
    <cellStyle name="Followed Hyperlink" xfId="11599" builtinId="9" hidden="1"/>
    <cellStyle name="Followed Hyperlink" xfId="11601" builtinId="9" hidden="1"/>
    <cellStyle name="Followed Hyperlink" xfId="11603" builtinId="9" hidden="1"/>
    <cellStyle name="Followed Hyperlink" xfId="11605" builtinId="9" hidden="1"/>
    <cellStyle name="Followed Hyperlink" xfId="11607" builtinId="9" hidden="1"/>
    <cellStyle name="Followed Hyperlink" xfId="11609" builtinId="9" hidden="1"/>
    <cellStyle name="Followed Hyperlink" xfId="11611" builtinId="9" hidden="1"/>
    <cellStyle name="Followed Hyperlink" xfId="11613" builtinId="9" hidden="1"/>
    <cellStyle name="Followed Hyperlink" xfId="11615" builtinId="9" hidden="1"/>
    <cellStyle name="Followed Hyperlink" xfId="11617" builtinId="9" hidden="1"/>
    <cellStyle name="Followed Hyperlink" xfId="11619" builtinId="9" hidden="1"/>
    <cellStyle name="Followed Hyperlink" xfId="11621" builtinId="9" hidden="1"/>
    <cellStyle name="Followed Hyperlink" xfId="11623" builtinId="9" hidden="1"/>
    <cellStyle name="Followed Hyperlink" xfId="11625" builtinId="9" hidden="1"/>
    <cellStyle name="Followed Hyperlink" xfId="11627" builtinId="9" hidden="1"/>
    <cellStyle name="Followed Hyperlink" xfId="11629" builtinId="9" hidden="1"/>
    <cellStyle name="Followed Hyperlink" xfId="11631" builtinId="9" hidden="1"/>
    <cellStyle name="Followed Hyperlink" xfId="11633" builtinId="9" hidden="1"/>
    <cellStyle name="Followed Hyperlink" xfId="11635" builtinId="9" hidden="1"/>
    <cellStyle name="Followed Hyperlink" xfId="11637" builtinId="9" hidden="1"/>
    <cellStyle name="Followed Hyperlink" xfId="11639" builtinId="9" hidden="1"/>
    <cellStyle name="Followed Hyperlink" xfId="11641" builtinId="9" hidden="1"/>
    <cellStyle name="Followed Hyperlink" xfId="11643" builtinId="9" hidden="1"/>
    <cellStyle name="Followed Hyperlink" xfId="11645" builtinId="9" hidden="1"/>
    <cellStyle name="Followed Hyperlink" xfId="11647" builtinId="9" hidden="1"/>
    <cellStyle name="Followed Hyperlink" xfId="11649" builtinId="9" hidden="1"/>
    <cellStyle name="Followed Hyperlink" xfId="11651" builtinId="9" hidden="1"/>
    <cellStyle name="Followed Hyperlink" xfId="11653" builtinId="9" hidden="1"/>
    <cellStyle name="Followed Hyperlink" xfId="11655" builtinId="9" hidden="1"/>
    <cellStyle name="Followed Hyperlink" xfId="11657" builtinId="9" hidden="1"/>
    <cellStyle name="Followed Hyperlink" xfId="11659" builtinId="9" hidden="1"/>
    <cellStyle name="Followed Hyperlink" xfId="11661" builtinId="9" hidden="1"/>
    <cellStyle name="Followed Hyperlink" xfId="11663" builtinId="9" hidden="1"/>
    <cellStyle name="Followed Hyperlink" xfId="11665" builtinId="9" hidden="1"/>
    <cellStyle name="Followed Hyperlink" xfId="11667" builtinId="9" hidden="1"/>
    <cellStyle name="Followed Hyperlink" xfId="11669" builtinId="9" hidden="1"/>
    <cellStyle name="Followed Hyperlink" xfId="11671" builtinId="9" hidden="1"/>
    <cellStyle name="Followed Hyperlink" xfId="11673" builtinId="9" hidden="1"/>
    <cellStyle name="Followed Hyperlink" xfId="11675" builtinId="9" hidden="1"/>
    <cellStyle name="Followed Hyperlink" xfId="11677" builtinId="9" hidden="1"/>
    <cellStyle name="Followed Hyperlink" xfId="11679" builtinId="9" hidden="1"/>
    <cellStyle name="Followed Hyperlink" xfId="11681" builtinId="9" hidden="1"/>
    <cellStyle name="Followed Hyperlink" xfId="11683" builtinId="9" hidden="1"/>
    <cellStyle name="Followed Hyperlink" xfId="11685" builtinId="9" hidden="1"/>
    <cellStyle name="Followed Hyperlink" xfId="11687" builtinId="9" hidden="1"/>
    <cellStyle name="Followed Hyperlink" xfId="11689" builtinId="9" hidden="1"/>
    <cellStyle name="Followed Hyperlink" xfId="11691" builtinId="9" hidden="1"/>
    <cellStyle name="Followed Hyperlink" xfId="11693" builtinId="9" hidden="1"/>
    <cellStyle name="Followed Hyperlink" xfId="11695" builtinId="9" hidden="1"/>
    <cellStyle name="Followed Hyperlink" xfId="11697" builtinId="9" hidden="1"/>
    <cellStyle name="Followed Hyperlink" xfId="11699" builtinId="9" hidden="1"/>
    <cellStyle name="Followed Hyperlink" xfId="11701" builtinId="9" hidden="1"/>
    <cellStyle name="Followed Hyperlink" xfId="11703" builtinId="9" hidden="1"/>
    <cellStyle name="Followed Hyperlink" xfId="11705" builtinId="9" hidden="1"/>
    <cellStyle name="Followed Hyperlink" xfId="11707" builtinId="9" hidden="1"/>
    <cellStyle name="Followed Hyperlink" xfId="11709" builtinId="9" hidden="1"/>
    <cellStyle name="Followed Hyperlink" xfId="11711" builtinId="9" hidden="1"/>
    <cellStyle name="Followed Hyperlink" xfId="11713" builtinId="9" hidden="1"/>
    <cellStyle name="Followed Hyperlink" xfId="11715" builtinId="9" hidden="1"/>
    <cellStyle name="Followed Hyperlink" xfId="11717" builtinId="9" hidden="1"/>
    <cellStyle name="Followed Hyperlink" xfId="11719" builtinId="9" hidden="1"/>
    <cellStyle name="Followed Hyperlink" xfId="11721" builtinId="9" hidden="1"/>
    <cellStyle name="Followed Hyperlink" xfId="11723" builtinId="9" hidden="1"/>
    <cellStyle name="Followed Hyperlink" xfId="11725" builtinId="9" hidden="1"/>
    <cellStyle name="Followed Hyperlink" xfId="11727" builtinId="9" hidden="1"/>
    <cellStyle name="Followed Hyperlink" xfId="11729" builtinId="9" hidden="1"/>
    <cellStyle name="Followed Hyperlink" xfId="11731" builtinId="9" hidden="1"/>
    <cellStyle name="Followed Hyperlink" xfId="11733" builtinId="9" hidden="1"/>
    <cellStyle name="Followed Hyperlink" xfId="11735" builtinId="9" hidden="1"/>
    <cellStyle name="Followed Hyperlink" xfId="11737" builtinId="9" hidden="1"/>
    <cellStyle name="Followed Hyperlink" xfId="11739" builtinId="9" hidden="1"/>
    <cellStyle name="Followed Hyperlink" xfId="11741" builtinId="9" hidden="1"/>
    <cellStyle name="Followed Hyperlink" xfId="11743" builtinId="9" hidden="1"/>
    <cellStyle name="Followed Hyperlink" xfId="11745" builtinId="9" hidden="1"/>
    <cellStyle name="Followed Hyperlink" xfId="11747" builtinId="9" hidden="1"/>
    <cellStyle name="Followed Hyperlink" xfId="11749" builtinId="9" hidden="1"/>
    <cellStyle name="Followed Hyperlink" xfId="11751" builtinId="9" hidden="1"/>
    <cellStyle name="Followed Hyperlink" xfId="11753" builtinId="9" hidden="1"/>
    <cellStyle name="Followed Hyperlink" xfId="11755" builtinId="9" hidden="1"/>
    <cellStyle name="Followed Hyperlink" xfId="11757" builtinId="9" hidden="1"/>
    <cellStyle name="Followed Hyperlink" xfId="11759" builtinId="9" hidden="1"/>
    <cellStyle name="Followed Hyperlink" xfId="11761" builtinId="9" hidden="1"/>
    <cellStyle name="Followed Hyperlink" xfId="11763" builtinId="9" hidden="1"/>
    <cellStyle name="Followed Hyperlink" xfId="11765" builtinId="9" hidden="1"/>
    <cellStyle name="Followed Hyperlink" xfId="11767" builtinId="9" hidden="1"/>
    <cellStyle name="Followed Hyperlink" xfId="11769" builtinId="9" hidden="1"/>
    <cellStyle name="Followed Hyperlink" xfId="11771" builtinId="9" hidden="1"/>
    <cellStyle name="Followed Hyperlink" xfId="11773" builtinId="9" hidden="1"/>
    <cellStyle name="Followed Hyperlink" xfId="11775" builtinId="9" hidden="1"/>
    <cellStyle name="Followed Hyperlink" xfId="11777" builtinId="9" hidden="1"/>
    <cellStyle name="Followed Hyperlink" xfId="11779" builtinId="9" hidden="1"/>
    <cellStyle name="Followed Hyperlink" xfId="11781" builtinId="9" hidden="1"/>
    <cellStyle name="Followed Hyperlink" xfId="11783" builtinId="9" hidden="1"/>
    <cellStyle name="Followed Hyperlink" xfId="11785" builtinId="9" hidden="1"/>
    <cellStyle name="Followed Hyperlink" xfId="11787" builtinId="9" hidden="1"/>
    <cellStyle name="Followed Hyperlink" xfId="11789" builtinId="9" hidden="1"/>
    <cellStyle name="Followed Hyperlink" xfId="11791" builtinId="9" hidden="1"/>
    <cellStyle name="Followed Hyperlink" xfId="11793" builtinId="9" hidden="1"/>
    <cellStyle name="Followed Hyperlink" xfId="11795" builtinId="9" hidden="1"/>
    <cellStyle name="Followed Hyperlink" xfId="11797" builtinId="9" hidden="1"/>
    <cellStyle name="Followed Hyperlink" xfId="11799" builtinId="9" hidden="1"/>
    <cellStyle name="Followed Hyperlink" xfId="11801" builtinId="9" hidden="1"/>
    <cellStyle name="Followed Hyperlink" xfId="11803" builtinId="9" hidden="1"/>
    <cellStyle name="Followed Hyperlink" xfId="11805" builtinId="9" hidden="1"/>
    <cellStyle name="Followed Hyperlink" xfId="11807" builtinId="9" hidden="1"/>
    <cellStyle name="Followed Hyperlink" xfId="11809" builtinId="9" hidden="1"/>
    <cellStyle name="Followed Hyperlink" xfId="11811" builtinId="9" hidden="1"/>
    <cellStyle name="Followed Hyperlink" xfId="11813" builtinId="9" hidden="1"/>
    <cellStyle name="Followed Hyperlink" xfId="11815" builtinId="9" hidden="1"/>
    <cellStyle name="Followed Hyperlink" xfId="11817" builtinId="9" hidden="1"/>
    <cellStyle name="Followed Hyperlink" xfId="11819" builtinId="9" hidden="1"/>
    <cellStyle name="Followed Hyperlink" xfId="11821" builtinId="9" hidden="1"/>
    <cellStyle name="Followed Hyperlink" xfId="11823" builtinId="9" hidden="1"/>
    <cellStyle name="Followed Hyperlink" xfId="11825" builtinId="9" hidden="1"/>
    <cellStyle name="Followed Hyperlink" xfId="11827" builtinId="9" hidden="1"/>
    <cellStyle name="Followed Hyperlink" xfId="11829" builtinId="9" hidden="1"/>
    <cellStyle name="Followed Hyperlink" xfId="11831" builtinId="9" hidden="1"/>
    <cellStyle name="Followed Hyperlink" xfId="11833" builtinId="9" hidden="1"/>
    <cellStyle name="Followed Hyperlink" xfId="11835" builtinId="9" hidden="1"/>
    <cellStyle name="Followed Hyperlink" xfId="11837" builtinId="9" hidden="1"/>
    <cellStyle name="Followed Hyperlink" xfId="11839" builtinId="9" hidden="1"/>
    <cellStyle name="Followed Hyperlink" xfId="11841" builtinId="9" hidden="1"/>
    <cellStyle name="Followed Hyperlink" xfId="11843" builtinId="9" hidden="1"/>
    <cellStyle name="Followed Hyperlink" xfId="11845" builtinId="9" hidden="1"/>
    <cellStyle name="Followed Hyperlink" xfId="11847" builtinId="9" hidden="1"/>
    <cellStyle name="Followed Hyperlink" xfId="11849" builtinId="9" hidden="1"/>
    <cellStyle name="Followed Hyperlink" xfId="11851" builtinId="9" hidden="1"/>
    <cellStyle name="Followed Hyperlink" xfId="11853" builtinId="9" hidden="1"/>
    <cellStyle name="Followed Hyperlink" xfId="11855" builtinId="9" hidden="1"/>
    <cellStyle name="Followed Hyperlink" xfId="11857" builtinId="9" hidden="1"/>
    <cellStyle name="Followed Hyperlink" xfId="11859" builtinId="9" hidden="1"/>
    <cellStyle name="Followed Hyperlink" xfId="11861" builtinId="9" hidden="1"/>
    <cellStyle name="Followed Hyperlink" xfId="11863" builtinId="9" hidden="1"/>
    <cellStyle name="Followed Hyperlink" xfId="11865" builtinId="9" hidden="1"/>
    <cellStyle name="Followed Hyperlink" xfId="11867" builtinId="9" hidden="1"/>
    <cellStyle name="Followed Hyperlink" xfId="11869" builtinId="9" hidden="1"/>
    <cellStyle name="Followed Hyperlink" xfId="11871" builtinId="9" hidden="1"/>
    <cellStyle name="Followed Hyperlink" xfId="11873" builtinId="9" hidden="1"/>
    <cellStyle name="Followed Hyperlink" xfId="11875" builtinId="9" hidden="1"/>
    <cellStyle name="Followed Hyperlink" xfId="11877" builtinId="9" hidden="1"/>
    <cellStyle name="Followed Hyperlink" xfId="11879" builtinId="9" hidden="1"/>
    <cellStyle name="Followed Hyperlink" xfId="11881" builtinId="9" hidden="1"/>
    <cellStyle name="Followed Hyperlink" xfId="11883" builtinId="9" hidden="1"/>
    <cellStyle name="Followed Hyperlink" xfId="11885" builtinId="9" hidden="1"/>
    <cellStyle name="Followed Hyperlink" xfId="11894" builtinId="9" hidden="1"/>
    <cellStyle name="Followed Hyperlink" xfId="11896" builtinId="9" hidden="1"/>
    <cellStyle name="Followed Hyperlink" xfId="11898" builtinId="9" hidden="1"/>
    <cellStyle name="Followed Hyperlink" xfId="11928" builtinId="9" hidden="1"/>
    <cellStyle name="Followed Hyperlink" xfId="11930" builtinId="9" hidden="1"/>
    <cellStyle name="Followed Hyperlink" xfId="11932" builtinId="9" hidden="1"/>
    <cellStyle name="Followed Hyperlink" xfId="11934" builtinId="9" hidden="1"/>
    <cellStyle name="Followed Hyperlink" xfId="11936" builtinId="9" hidden="1"/>
    <cellStyle name="Followed Hyperlink" xfId="11938" builtinId="9" hidden="1"/>
    <cellStyle name="Followed Hyperlink" xfId="11940" builtinId="9" hidden="1"/>
    <cellStyle name="Followed Hyperlink" xfId="11942" builtinId="9" hidden="1"/>
    <cellStyle name="Followed Hyperlink" xfId="11944" builtinId="9" hidden="1"/>
    <cellStyle name="Followed Hyperlink" xfId="11946" builtinId="9" hidden="1"/>
    <cellStyle name="Followed Hyperlink" xfId="11948" builtinId="9" hidden="1"/>
    <cellStyle name="Followed Hyperlink" xfId="11950" builtinId="9" hidden="1"/>
    <cellStyle name="Followed Hyperlink" xfId="11952" builtinId="9" hidden="1"/>
    <cellStyle name="Followed Hyperlink" xfId="11954" builtinId="9" hidden="1"/>
    <cellStyle name="Followed Hyperlink" xfId="11956" builtinId="9" hidden="1"/>
    <cellStyle name="Followed Hyperlink" xfId="11958" builtinId="9" hidden="1"/>
    <cellStyle name="Followed Hyperlink" xfId="11960" builtinId="9" hidden="1"/>
    <cellStyle name="Followed Hyperlink" xfId="11962" builtinId="9" hidden="1"/>
    <cellStyle name="Followed Hyperlink" xfId="11964" builtinId="9" hidden="1"/>
    <cellStyle name="Followed Hyperlink" xfId="11966" builtinId="9" hidden="1"/>
    <cellStyle name="Followed Hyperlink" xfId="11968" builtinId="9" hidden="1"/>
    <cellStyle name="Followed Hyperlink" xfId="11970" builtinId="9" hidden="1"/>
    <cellStyle name="Followed Hyperlink" xfId="11972" builtinId="9" hidden="1"/>
    <cellStyle name="Followed Hyperlink" xfId="11974" builtinId="9" hidden="1"/>
    <cellStyle name="Followed Hyperlink" xfId="11976" builtinId="9" hidden="1"/>
    <cellStyle name="Followed Hyperlink" xfId="11978" builtinId="9" hidden="1"/>
    <cellStyle name="Followed Hyperlink" xfId="11980" builtinId="9" hidden="1"/>
    <cellStyle name="Followed Hyperlink" xfId="11982" builtinId="9" hidden="1"/>
    <cellStyle name="Followed Hyperlink" xfId="11984" builtinId="9" hidden="1"/>
    <cellStyle name="Followed Hyperlink" xfId="11986" builtinId="9" hidden="1"/>
    <cellStyle name="Followed Hyperlink" xfId="11988" builtinId="9" hidden="1"/>
    <cellStyle name="Followed Hyperlink" xfId="11990" builtinId="9" hidden="1"/>
    <cellStyle name="Followed Hyperlink" xfId="11992" builtinId="9" hidden="1"/>
    <cellStyle name="Followed Hyperlink" xfId="11994" builtinId="9" hidden="1"/>
    <cellStyle name="Followed Hyperlink" xfId="11996" builtinId="9" hidden="1"/>
    <cellStyle name="Followed Hyperlink" xfId="11998" builtinId="9" hidden="1"/>
    <cellStyle name="Followed Hyperlink" xfId="12000" builtinId="9" hidden="1"/>
    <cellStyle name="Followed Hyperlink" xfId="12002" builtinId="9" hidden="1"/>
    <cellStyle name="Followed Hyperlink" xfId="12004" builtinId="9" hidden="1"/>
    <cellStyle name="Followed Hyperlink" xfId="12006" builtinId="9" hidden="1"/>
    <cellStyle name="Followed Hyperlink" xfId="12008" builtinId="9" hidden="1"/>
    <cellStyle name="Followed Hyperlink" xfId="12010" builtinId="9" hidden="1"/>
    <cellStyle name="Followed Hyperlink" xfId="12012" builtinId="9" hidden="1"/>
    <cellStyle name="Followed Hyperlink" xfId="12014" builtinId="9" hidden="1"/>
    <cellStyle name="Followed Hyperlink" xfId="12016" builtinId="9" hidden="1"/>
    <cellStyle name="Followed Hyperlink" xfId="12018" builtinId="9" hidden="1"/>
    <cellStyle name="Followed Hyperlink" xfId="12020" builtinId="9" hidden="1"/>
    <cellStyle name="Followed Hyperlink" xfId="12022" builtinId="9" hidden="1"/>
    <cellStyle name="Followed Hyperlink" xfId="12024" builtinId="9" hidden="1"/>
    <cellStyle name="Followed Hyperlink" xfId="12026" builtinId="9" hidden="1"/>
    <cellStyle name="Followed Hyperlink" xfId="12028" builtinId="9" hidden="1"/>
    <cellStyle name="Followed Hyperlink" xfId="12030" builtinId="9" hidden="1"/>
    <cellStyle name="Followed Hyperlink" xfId="12032" builtinId="9" hidden="1"/>
    <cellStyle name="Followed Hyperlink" xfId="12034" builtinId="9" hidden="1"/>
    <cellStyle name="Followed Hyperlink" xfId="12036" builtinId="9" hidden="1"/>
    <cellStyle name="Followed Hyperlink" xfId="12038" builtinId="9" hidden="1"/>
    <cellStyle name="Followed Hyperlink" xfId="12040" builtinId="9" hidden="1"/>
    <cellStyle name="Followed Hyperlink" xfId="12042" builtinId="9" hidden="1"/>
    <cellStyle name="Followed Hyperlink" xfId="12044" builtinId="9" hidden="1"/>
    <cellStyle name="Followed Hyperlink" xfId="12046" builtinId="9" hidden="1"/>
    <cellStyle name="Followed Hyperlink" xfId="12048" builtinId="9" hidden="1"/>
    <cellStyle name="Followed Hyperlink" xfId="12050" builtinId="9" hidden="1"/>
    <cellStyle name="Followed Hyperlink" xfId="12052" builtinId="9" hidden="1"/>
    <cellStyle name="Followed Hyperlink" xfId="12054" builtinId="9" hidden="1"/>
    <cellStyle name="Followed Hyperlink" xfId="12056" builtinId="9" hidden="1"/>
    <cellStyle name="Followed Hyperlink" xfId="12058" builtinId="9" hidden="1"/>
    <cellStyle name="Followed Hyperlink" xfId="12060" builtinId="9" hidden="1"/>
    <cellStyle name="Followed Hyperlink" xfId="12062" builtinId="9" hidden="1"/>
    <cellStyle name="Followed Hyperlink" xfId="12064" builtinId="9" hidden="1"/>
    <cellStyle name="Followed Hyperlink" xfId="12066" builtinId="9" hidden="1"/>
    <cellStyle name="Followed Hyperlink" xfId="12068" builtinId="9" hidden="1"/>
    <cellStyle name="Followed Hyperlink" xfId="12070" builtinId="9" hidden="1"/>
    <cellStyle name="Followed Hyperlink" xfId="12072" builtinId="9" hidden="1"/>
    <cellStyle name="Followed Hyperlink" xfId="12074" builtinId="9" hidden="1"/>
    <cellStyle name="Followed Hyperlink" xfId="12076" builtinId="9" hidden="1"/>
    <cellStyle name="Followed Hyperlink" xfId="12078" builtinId="9" hidden="1"/>
    <cellStyle name="Followed Hyperlink" xfId="12080" builtinId="9" hidden="1"/>
    <cellStyle name="Followed Hyperlink" xfId="12082" builtinId="9" hidden="1"/>
    <cellStyle name="Followed Hyperlink" xfId="12084" builtinId="9" hidden="1"/>
    <cellStyle name="Followed Hyperlink" xfId="12086" builtinId="9" hidden="1"/>
    <cellStyle name="Followed Hyperlink" xfId="12088" builtinId="9" hidden="1"/>
    <cellStyle name="Followed Hyperlink" xfId="12090" builtinId="9" hidden="1"/>
    <cellStyle name="Followed Hyperlink" xfId="12092" builtinId="9" hidden="1"/>
    <cellStyle name="Followed Hyperlink" xfId="12094" builtinId="9" hidden="1"/>
    <cellStyle name="Followed Hyperlink" xfId="12096" builtinId="9" hidden="1"/>
    <cellStyle name="Followed Hyperlink" xfId="12098" builtinId="9" hidden="1"/>
    <cellStyle name="Followed Hyperlink" xfId="12100" builtinId="9" hidden="1"/>
    <cellStyle name="Followed Hyperlink" xfId="12102" builtinId="9" hidden="1"/>
    <cellStyle name="Followed Hyperlink" xfId="12104" builtinId="9" hidden="1"/>
    <cellStyle name="Followed Hyperlink" xfId="12106" builtinId="9" hidden="1"/>
    <cellStyle name="Followed Hyperlink" xfId="12108" builtinId="9" hidden="1"/>
    <cellStyle name="Followed Hyperlink" xfId="12110" builtinId="9" hidden="1"/>
    <cellStyle name="Followed Hyperlink" xfId="12112" builtinId="9" hidden="1"/>
    <cellStyle name="Followed Hyperlink" xfId="12114" builtinId="9" hidden="1"/>
    <cellStyle name="Followed Hyperlink" xfId="12116" builtinId="9" hidden="1"/>
    <cellStyle name="Followed Hyperlink" xfId="12118" builtinId="9" hidden="1"/>
    <cellStyle name="Followed Hyperlink" xfId="12120" builtinId="9" hidden="1"/>
    <cellStyle name="Followed Hyperlink" xfId="12122" builtinId="9" hidden="1"/>
    <cellStyle name="Formula #" xfId="6154" xr:uid="{00000000-0005-0000-0000-0000A0170000}"/>
    <cellStyle name="Formula %" xfId="4904" xr:uid="{00000000-0005-0000-0000-0000A1170000}"/>
    <cellStyle name="Formula $" xfId="6581" xr:uid="{00000000-0005-0000-0000-0000A2170000}"/>
    <cellStyle name="Formula $0.0" xfId="11913" xr:uid="{00000000-0005-0000-0000-0000A3170000}"/>
    <cellStyle name="Formula 0" xfId="11909" xr:uid="{00000000-0005-0000-0000-0000A4170000}"/>
    <cellStyle name="Formula 0.0" xfId="11910" xr:uid="{00000000-0005-0000-0000-0000A5170000}"/>
    <cellStyle name="Formula 0.0%" xfId="11912" xr:uid="{00000000-0005-0000-0000-0000A6170000}"/>
    <cellStyle name="Formula 0.00" xfId="11911" xr:uid="{00000000-0005-0000-0000-0000A7170000}"/>
    <cellStyle name="Formula 0.0x" xfId="11914" xr:uid="{00000000-0005-0000-0000-0000A8170000}"/>
    <cellStyle name="Formula 0A" xfId="11915" xr:uid="{00000000-0005-0000-0000-0000A9170000}"/>
    <cellStyle name="Formula 0E" xfId="11916" xr:uid="{00000000-0005-0000-0000-0000AA170000}"/>
    <cellStyle name="Formula int" xfId="8754" xr:uid="{00000000-0005-0000-0000-0000AB170000}"/>
    <cellStyle name="Formula Text" xfId="11908" xr:uid="{00000000-0005-0000-0000-0000AC170000}"/>
    <cellStyle name="Good" xfId="6184" builtinId="26" hidden="1" customBuiltin="1"/>
    <cellStyle name="Heading 1" xfId="11888" builtinId="16" hidden="1"/>
    <cellStyle name="Heading 2" xfId="11889" builtinId="17" hidden="1"/>
    <cellStyle name="Heading 3" xfId="11890" builtinId="18" hidden="1"/>
    <cellStyle name="Heading 4" xfId="11891" builtinId="1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70" builtinId="8" hidden="1"/>
    <cellStyle name="Hyperlink" xfId="372" builtinId="8" hidden="1"/>
    <cellStyle name="Hyperlink" xfId="374"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6"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18"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4"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0"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6"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2"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798" builtinId="8" hidden="1"/>
    <cellStyle name="Hyperlink" xfId="2800" builtinId="8" hidden="1"/>
    <cellStyle name="Hyperlink" xfId="2802" builtinId="8" hidden="1"/>
    <cellStyle name="Hyperlink" xfId="2804" builtinId="8" hidden="1"/>
    <cellStyle name="Hyperlink" xfId="2806" builtinId="8" hidden="1"/>
    <cellStyle name="Hyperlink" xfId="2808" builtinId="8" hidden="1"/>
    <cellStyle name="Hyperlink" xfId="2810" builtinId="8" hidden="1"/>
    <cellStyle name="Hyperlink" xfId="2812" builtinId="8" hidden="1"/>
    <cellStyle name="Hyperlink" xfId="2814" builtinId="8" hidden="1"/>
    <cellStyle name="Hyperlink" xfId="2816" builtinId="8" hidden="1"/>
    <cellStyle name="Hyperlink" xfId="2818" builtinId="8" hidden="1"/>
    <cellStyle name="Hyperlink" xfId="2820" builtinId="8" hidden="1"/>
    <cellStyle name="Hyperlink" xfId="2822" builtinId="8" hidden="1"/>
    <cellStyle name="Hyperlink" xfId="2824" builtinId="8" hidden="1"/>
    <cellStyle name="Hyperlink" xfId="2826" builtinId="8" hidden="1"/>
    <cellStyle name="Hyperlink" xfId="2828" builtinId="8" hidden="1"/>
    <cellStyle name="Hyperlink" xfId="2830" builtinId="8" hidden="1"/>
    <cellStyle name="Hyperlink" xfId="2832" builtinId="8" hidden="1"/>
    <cellStyle name="Hyperlink" xfId="2834" builtinId="8" hidden="1"/>
    <cellStyle name="Hyperlink" xfId="2836" builtinId="8" hidden="1"/>
    <cellStyle name="Hyperlink" xfId="2838" builtinId="8" hidden="1"/>
    <cellStyle name="Hyperlink" xfId="2840" builtinId="8" hidden="1"/>
    <cellStyle name="Hyperlink" xfId="2842" builtinId="8" hidden="1"/>
    <cellStyle name="Hyperlink" xfId="2844" builtinId="8" hidden="1"/>
    <cellStyle name="Hyperlink" xfId="2846" builtinId="8" hidden="1"/>
    <cellStyle name="Hyperlink" xfId="2848" builtinId="8" hidden="1"/>
    <cellStyle name="Hyperlink" xfId="2850" builtinId="8" hidden="1"/>
    <cellStyle name="Hyperlink" xfId="2852" builtinId="8" hidden="1"/>
    <cellStyle name="Hyperlink" xfId="2854" builtinId="8" hidden="1"/>
    <cellStyle name="Hyperlink" xfId="2856" builtinId="8" hidden="1"/>
    <cellStyle name="Hyperlink" xfId="2858" builtinId="8" hidden="1"/>
    <cellStyle name="Hyperlink" xfId="2860" builtinId="8" hidden="1"/>
    <cellStyle name="Hyperlink" xfId="2862" builtinId="8" hidden="1"/>
    <cellStyle name="Hyperlink" xfId="2864" builtinId="8" hidden="1"/>
    <cellStyle name="Hyperlink" xfId="2866" builtinId="8" hidden="1"/>
    <cellStyle name="Hyperlink" xfId="2868" builtinId="8" hidden="1"/>
    <cellStyle name="Hyperlink" xfId="2870" builtinId="8" hidden="1"/>
    <cellStyle name="Hyperlink" xfId="2872" builtinId="8" hidden="1"/>
    <cellStyle name="Hyperlink" xfId="2874" builtinId="8" hidden="1"/>
    <cellStyle name="Hyperlink" xfId="2876" builtinId="8" hidden="1"/>
    <cellStyle name="Hyperlink" xfId="2878"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4"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0"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6"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2"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58"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4"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0"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6"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2"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38"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79"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5"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Hyperlink" xfId="3709" builtinId="8" hidden="1"/>
    <cellStyle name="Hyperlink" xfId="3711" builtinId="8" hidden="1"/>
    <cellStyle name="Hyperlink" xfId="3713" builtinId="8" hidden="1"/>
    <cellStyle name="Hyperlink" xfId="3715" builtinId="8" hidden="1"/>
    <cellStyle name="Hyperlink" xfId="3717" builtinId="8" hidden="1"/>
    <cellStyle name="Hyperlink" xfId="3719" builtinId="8" hidden="1"/>
    <cellStyle name="Hyperlink" xfId="3721" builtinId="8" hidden="1"/>
    <cellStyle name="Hyperlink" xfId="3723" builtinId="8" hidden="1"/>
    <cellStyle name="Hyperlink" xfId="3725" builtinId="8" hidden="1"/>
    <cellStyle name="Hyperlink" xfId="3727" builtinId="8" hidden="1"/>
    <cellStyle name="Hyperlink" xfId="3729" builtinId="8" hidden="1"/>
    <cellStyle name="Hyperlink" xfId="3731" builtinId="8" hidden="1"/>
    <cellStyle name="Hyperlink" xfId="3733" builtinId="8" hidden="1"/>
    <cellStyle name="Hyperlink" xfId="3735" builtinId="8" hidden="1"/>
    <cellStyle name="Hyperlink" xfId="3737" builtinId="8" hidden="1"/>
    <cellStyle name="Hyperlink" xfId="3739" builtinId="8" hidden="1"/>
    <cellStyle name="Hyperlink" xfId="3741" builtinId="8" hidden="1"/>
    <cellStyle name="Hyperlink" xfId="3743" builtinId="8" hidden="1"/>
    <cellStyle name="Hyperlink" xfId="3745" builtinId="8" hidden="1"/>
    <cellStyle name="Hyperlink" xfId="3747" builtinId="8" hidden="1"/>
    <cellStyle name="Hyperlink" xfId="3749" builtinId="8" hidden="1"/>
    <cellStyle name="Hyperlink" xfId="3751" builtinId="8" hidden="1"/>
    <cellStyle name="Hyperlink" xfId="3753" builtinId="8" hidden="1"/>
    <cellStyle name="Hyperlink" xfId="3755" builtinId="8" hidden="1"/>
    <cellStyle name="Hyperlink" xfId="3757" builtinId="8" hidden="1"/>
    <cellStyle name="Hyperlink" xfId="3759" builtinId="8" hidden="1"/>
    <cellStyle name="Hyperlink" xfId="3761" builtinId="8" hidden="1"/>
    <cellStyle name="Hyperlink" xfId="3763" builtinId="8" hidden="1"/>
    <cellStyle name="Hyperlink" xfId="3765" builtinId="8" hidden="1"/>
    <cellStyle name="Hyperlink" xfId="3767" builtinId="8" hidden="1"/>
    <cellStyle name="Hyperlink" xfId="3769" builtinId="8" hidden="1"/>
    <cellStyle name="Hyperlink" xfId="3771" builtinId="8" hidden="1"/>
    <cellStyle name="Hyperlink" xfId="3773" builtinId="8" hidden="1"/>
    <cellStyle name="Hyperlink" xfId="3775" builtinId="8" hidden="1"/>
    <cellStyle name="Hyperlink" xfId="3777" builtinId="8" hidden="1"/>
    <cellStyle name="Hyperlink" xfId="3779" builtinId="8" hidden="1"/>
    <cellStyle name="Hyperlink" xfId="3781" builtinId="8" hidden="1"/>
    <cellStyle name="Hyperlink" xfId="3783" builtinId="8" hidden="1"/>
    <cellStyle name="Hyperlink" xfId="3785" builtinId="8" hidden="1"/>
    <cellStyle name="Hyperlink" xfId="3787" builtinId="8" hidden="1"/>
    <cellStyle name="Hyperlink" xfId="3789" builtinId="8" hidden="1"/>
    <cellStyle name="Hyperlink" xfId="3791" builtinId="8" hidden="1"/>
    <cellStyle name="Hyperlink" xfId="3793" builtinId="8" hidden="1"/>
    <cellStyle name="Hyperlink" xfId="3795" builtinId="8" hidden="1"/>
    <cellStyle name="Hyperlink" xfId="3797" builtinId="8" hidden="1"/>
    <cellStyle name="Hyperlink" xfId="3799" builtinId="8" hidden="1"/>
    <cellStyle name="Hyperlink" xfId="3801" builtinId="8" hidden="1"/>
    <cellStyle name="Hyperlink" xfId="3803" builtinId="8" hidden="1"/>
    <cellStyle name="Hyperlink" xfId="3805" builtinId="8" hidden="1"/>
    <cellStyle name="Hyperlink" xfId="3807" builtinId="8" hidden="1"/>
    <cellStyle name="Hyperlink" xfId="3809" builtinId="8" hidden="1"/>
    <cellStyle name="Hyperlink" xfId="3811" builtinId="8" hidden="1"/>
    <cellStyle name="Hyperlink" xfId="3813" builtinId="8" hidden="1"/>
    <cellStyle name="Hyperlink" xfId="3815" builtinId="8" hidden="1"/>
    <cellStyle name="Hyperlink" xfId="3817" builtinId="8" hidden="1"/>
    <cellStyle name="Hyperlink" xfId="3819" builtinId="8" hidden="1"/>
    <cellStyle name="Hyperlink" xfId="3821" builtinId="8" hidden="1"/>
    <cellStyle name="Hyperlink" xfId="3823" builtinId="8" hidden="1"/>
    <cellStyle name="Hyperlink" xfId="3825" builtinId="8" hidden="1"/>
    <cellStyle name="Hyperlink" xfId="3827" builtinId="8" hidden="1"/>
    <cellStyle name="Hyperlink" xfId="3829" builtinId="8" hidden="1"/>
    <cellStyle name="Hyperlink" xfId="3831" builtinId="8" hidden="1"/>
    <cellStyle name="Hyperlink" xfId="3833" builtinId="8" hidden="1"/>
    <cellStyle name="Hyperlink" xfId="3835" builtinId="8" hidden="1"/>
    <cellStyle name="Hyperlink" xfId="3837" builtinId="8" hidden="1"/>
    <cellStyle name="Hyperlink" xfId="3839" builtinId="8" hidden="1"/>
    <cellStyle name="Hyperlink" xfId="3841" builtinId="8" hidden="1"/>
    <cellStyle name="Hyperlink" xfId="3843" builtinId="8" hidden="1"/>
    <cellStyle name="Hyperlink" xfId="3845" builtinId="8" hidden="1"/>
    <cellStyle name="Hyperlink" xfId="3847" builtinId="8" hidden="1"/>
    <cellStyle name="Hyperlink" xfId="3849" builtinId="8" hidden="1"/>
    <cellStyle name="Hyperlink" xfId="3851" builtinId="8" hidden="1"/>
    <cellStyle name="Hyperlink" xfId="3853" builtinId="8" hidden="1"/>
    <cellStyle name="Hyperlink" xfId="3855" builtinId="8" hidden="1"/>
    <cellStyle name="Hyperlink" xfId="3857" builtinId="8" hidden="1"/>
    <cellStyle name="Hyperlink" xfId="3859" builtinId="8" hidden="1"/>
    <cellStyle name="Hyperlink" xfId="3861" builtinId="8" hidden="1"/>
    <cellStyle name="Hyperlink" xfId="3863" builtinId="8" hidden="1"/>
    <cellStyle name="Hyperlink" xfId="3865" builtinId="8" hidden="1"/>
    <cellStyle name="Hyperlink" xfId="3867" builtinId="8" hidden="1"/>
    <cellStyle name="Hyperlink" xfId="3869" builtinId="8" hidden="1"/>
    <cellStyle name="Hyperlink" xfId="3871" builtinId="8" hidden="1"/>
    <cellStyle name="Hyperlink" xfId="3873" builtinId="8" hidden="1"/>
    <cellStyle name="Hyperlink" xfId="3875" builtinId="8" hidden="1"/>
    <cellStyle name="Hyperlink" xfId="3877" builtinId="8" hidden="1"/>
    <cellStyle name="Hyperlink" xfId="3879" builtinId="8" hidden="1"/>
    <cellStyle name="Hyperlink" xfId="3881" builtinId="8" hidden="1"/>
    <cellStyle name="Hyperlink" xfId="3883" builtinId="8" hidden="1"/>
    <cellStyle name="Hyperlink" xfId="3885" builtinId="8" hidden="1"/>
    <cellStyle name="Hyperlink" xfId="3887" builtinId="8" hidden="1"/>
    <cellStyle name="Hyperlink" xfId="3889" builtinId="8" hidden="1"/>
    <cellStyle name="Hyperlink" xfId="3891" builtinId="8" hidden="1"/>
    <cellStyle name="Hyperlink" xfId="3893" builtinId="8" hidden="1"/>
    <cellStyle name="Hyperlink" xfId="3895" builtinId="8" hidden="1"/>
    <cellStyle name="Hyperlink" xfId="3897" builtinId="8" hidden="1"/>
    <cellStyle name="Hyperlink" xfId="3899" builtinId="8" hidden="1"/>
    <cellStyle name="Hyperlink" xfId="3901" builtinId="8" hidden="1"/>
    <cellStyle name="Hyperlink" xfId="3903" builtinId="8" hidden="1"/>
    <cellStyle name="Hyperlink" xfId="3905" builtinId="8" hidden="1"/>
    <cellStyle name="Hyperlink" xfId="3907" builtinId="8" hidden="1"/>
    <cellStyle name="Hyperlink" xfId="3909" builtinId="8" hidden="1"/>
    <cellStyle name="Hyperlink" xfId="3911" builtinId="8" hidden="1"/>
    <cellStyle name="Hyperlink" xfId="3913" builtinId="8" hidden="1"/>
    <cellStyle name="Hyperlink" xfId="3915" builtinId="8" hidden="1"/>
    <cellStyle name="Hyperlink" xfId="3917" builtinId="8" hidden="1"/>
    <cellStyle name="Hyperlink" xfId="3919" builtinId="8" hidden="1"/>
    <cellStyle name="Hyperlink" xfId="3921" builtinId="8" hidden="1"/>
    <cellStyle name="Hyperlink" xfId="3923" builtinId="8" hidden="1"/>
    <cellStyle name="Hyperlink" xfId="3925" builtinId="8" hidden="1"/>
    <cellStyle name="Hyperlink" xfId="3927" builtinId="8" hidden="1"/>
    <cellStyle name="Hyperlink" xfId="3929" builtinId="8" hidden="1"/>
    <cellStyle name="Hyperlink" xfId="3931" builtinId="8" hidden="1"/>
    <cellStyle name="Hyperlink" xfId="3933" builtinId="8" hidden="1"/>
    <cellStyle name="Hyperlink" xfId="3935" builtinId="8" hidden="1"/>
    <cellStyle name="Hyperlink" xfId="3937" builtinId="8" hidden="1"/>
    <cellStyle name="Hyperlink" xfId="3939" builtinId="8" hidden="1"/>
    <cellStyle name="Hyperlink" xfId="3941" builtinId="8" hidden="1"/>
    <cellStyle name="Hyperlink" xfId="3943" builtinId="8" hidden="1"/>
    <cellStyle name="Hyperlink" xfId="3945" builtinId="8" hidden="1"/>
    <cellStyle name="Hyperlink" xfId="3947" builtinId="8" hidden="1"/>
    <cellStyle name="Hyperlink" xfId="3949" builtinId="8" hidden="1"/>
    <cellStyle name="Hyperlink" xfId="3951" builtinId="8" hidden="1"/>
    <cellStyle name="Hyperlink" xfId="3953" builtinId="8" hidden="1"/>
    <cellStyle name="Hyperlink" xfId="3955" builtinId="8" hidden="1"/>
    <cellStyle name="Hyperlink" xfId="3957" builtinId="8" hidden="1"/>
    <cellStyle name="Hyperlink" xfId="3959" builtinId="8" hidden="1"/>
    <cellStyle name="Hyperlink" xfId="3961" builtinId="8" hidden="1"/>
    <cellStyle name="Hyperlink" xfId="3963" builtinId="8" hidden="1"/>
    <cellStyle name="Hyperlink" xfId="3965" builtinId="8" hidden="1"/>
    <cellStyle name="Hyperlink" xfId="3967" builtinId="8" hidden="1"/>
    <cellStyle name="Hyperlink" xfId="3969" builtinId="8" hidden="1"/>
    <cellStyle name="Hyperlink" xfId="3971" builtinId="8" hidden="1"/>
    <cellStyle name="Hyperlink" xfId="3973" builtinId="8" hidden="1"/>
    <cellStyle name="Hyperlink" xfId="3975" builtinId="8" hidden="1"/>
    <cellStyle name="Hyperlink" xfId="3977" builtinId="8" hidden="1"/>
    <cellStyle name="Hyperlink" xfId="3979" builtinId="8" hidden="1"/>
    <cellStyle name="Hyperlink" xfId="3981" builtinId="8" hidden="1"/>
    <cellStyle name="Hyperlink" xfId="3983" builtinId="8" hidden="1"/>
    <cellStyle name="Hyperlink" xfId="3985" builtinId="8" hidden="1"/>
    <cellStyle name="Hyperlink" xfId="3987" builtinId="8" hidden="1"/>
    <cellStyle name="Hyperlink" xfId="3989" builtinId="8" hidden="1"/>
    <cellStyle name="Hyperlink" xfId="3991" builtinId="8" hidden="1"/>
    <cellStyle name="Hyperlink" xfId="3993" builtinId="8" hidden="1"/>
    <cellStyle name="Hyperlink" xfId="3995" builtinId="8" hidden="1"/>
    <cellStyle name="Hyperlink" xfId="3997" builtinId="8" hidden="1"/>
    <cellStyle name="Hyperlink" xfId="3999" builtinId="8" hidden="1"/>
    <cellStyle name="Hyperlink" xfId="4001" builtinId="8" hidden="1"/>
    <cellStyle name="Hyperlink" xfId="4003" builtinId="8" hidden="1"/>
    <cellStyle name="Hyperlink" xfId="4005" builtinId="8" hidden="1"/>
    <cellStyle name="Hyperlink" xfId="4007" builtinId="8" hidden="1"/>
    <cellStyle name="Hyperlink" xfId="4009" builtinId="8" hidden="1"/>
    <cellStyle name="Hyperlink" xfId="4011" builtinId="8" hidden="1"/>
    <cellStyle name="Hyperlink" xfId="4013" builtinId="8" hidden="1"/>
    <cellStyle name="Hyperlink" xfId="4015" builtinId="8" hidden="1"/>
    <cellStyle name="Hyperlink" xfId="4017" builtinId="8" hidden="1"/>
    <cellStyle name="Hyperlink" xfId="4019" builtinId="8" hidden="1"/>
    <cellStyle name="Hyperlink" xfId="4021" builtinId="8" hidden="1"/>
    <cellStyle name="Hyperlink" xfId="4023" builtinId="8" hidden="1"/>
    <cellStyle name="Hyperlink" xfId="4025" builtinId="8" hidden="1"/>
    <cellStyle name="Hyperlink" xfId="4027" builtinId="8" hidden="1"/>
    <cellStyle name="Hyperlink" xfId="4029" builtinId="8" hidden="1"/>
    <cellStyle name="Hyperlink" xfId="4031" builtinId="8" hidden="1"/>
    <cellStyle name="Hyperlink" xfId="4033" builtinId="8" hidden="1"/>
    <cellStyle name="Hyperlink" xfId="4035" builtinId="8" hidden="1"/>
    <cellStyle name="Hyperlink" xfId="4037" builtinId="8" hidden="1"/>
    <cellStyle name="Hyperlink" xfId="4039" builtinId="8" hidden="1"/>
    <cellStyle name="Hyperlink" xfId="4041" builtinId="8" hidden="1"/>
    <cellStyle name="Hyperlink" xfId="4043" builtinId="8" hidden="1"/>
    <cellStyle name="Hyperlink" xfId="4045" builtinId="8" hidden="1"/>
    <cellStyle name="Hyperlink" xfId="4047" builtinId="8" hidden="1"/>
    <cellStyle name="Hyperlink" xfId="4049" builtinId="8" hidden="1"/>
    <cellStyle name="Hyperlink" xfId="4051" builtinId="8" hidden="1"/>
    <cellStyle name="Hyperlink" xfId="4053" builtinId="8" hidden="1"/>
    <cellStyle name="Hyperlink" xfId="4055" builtinId="8" hidden="1"/>
    <cellStyle name="Hyperlink" xfId="4057" builtinId="8" hidden="1"/>
    <cellStyle name="Hyperlink" xfId="4059" builtinId="8" hidden="1"/>
    <cellStyle name="Hyperlink" xfId="4061" builtinId="8" hidden="1"/>
    <cellStyle name="Hyperlink" xfId="4063" builtinId="8" hidden="1"/>
    <cellStyle name="Hyperlink" xfId="4065" builtinId="8" hidden="1"/>
    <cellStyle name="Hyperlink" xfId="4067" builtinId="8" hidden="1"/>
    <cellStyle name="Hyperlink" xfId="4069" builtinId="8" hidden="1"/>
    <cellStyle name="Hyperlink" xfId="4071" builtinId="8" hidden="1"/>
    <cellStyle name="Hyperlink" xfId="4073" builtinId="8" hidden="1"/>
    <cellStyle name="Hyperlink" xfId="4075" builtinId="8" hidden="1"/>
    <cellStyle name="Hyperlink" xfId="4077" builtinId="8" hidden="1"/>
    <cellStyle name="Hyperlink" xfId="4079" builtinId="8" hidden="1"/>
    <cellStyle name="Hyperlink" xfId="4081" builtinId="8" hidden="1"/>
    <cellStyle name="Hyperlink" xfId="4083" builtinId="8" hidden="1"/>
    <cellStyle name="Hyperlink" xfId="4085" builtinId="8" hidden="1"/>
    <cellStyle name="Hyperlink" xfId="4087" builtinId="8" hidden="1"/>
    <cellStyle name="Hyperlink" xfId="4089" builtinId="8" hidden="1"/>
    <cellStyle name="Hyperlink" xfId="4091" builtinId="8" hidden="1"/>
    <cellStyle name="Hyperlink" xfId="4093" builtinId="8" hidden="1"/>
    <cellStyle name="Hyperlink" xfId="4095" builtinId="8" hidden="1"/>
    <cellStyle name="Hyperlink" xfId="4097" builtinId="8" hidden="1"/>
    <cellStyle name="Hyperlink" xfId="4099" builtinId="8" hidden="1"/>
    <cellStyle name="Hyperlink" xfId="4101" builtinId="8" hidden="1"/>
    <cellStyle name="Hyperlink" xfId="4103" builtinId="8" hidden="1"/>
    <cellStyle name="Hyperlink" xfId="4105" builtinId="8" hidden="1"/>
    <cellStyle name="Hyperlink" xfId="4107" builtinId="8" hidden="1"/>
    <cellStyle name="Hyperlink" xfId="4109" builtinId="8" hidden="1"/>
    <cellStyle name="Hyperlink" xfId="4111" builtinId="8" hidden="1"/>
    <cellStyle name="Hyperlink" xfId="4113" builtinId="8" hidden="1"/>
    <cellStyle name="Hyperlink" xfId="4115" builtinId="8" hidden="1"/>
    <cellStyle name="Hyperlink" xfId="4117" builtinId="8" hidden="1"/>
    <cellStyle name="Hyperlink" xfId="4119" builtinId="8" hidden="1"/>
    <cellStyle name="Hyperlink" xfId="4121" builtinId="8" hidden="1"/>
    <cellStyle name="Hyperlink" xfId="4123" builtinId="8" hidden="1"/>
    <cellStyle name="Hyperlink" xfId="4125" builtinId="8" hidden="1"/>
    <cellStyle name="Hyperlink" xfId="4127" builtinId="8" hidden="1"/>
    <cellStyle name="Hyperlink" xfId="4129" builtinId="8" hidden="1"/>
    <cellStyle name="Hyperlink" xfId="4131" builtinId="8" hidden="1"/>
    <cellStyle name="Hyperlink" xfId="4133" builtinId="8" hidden="1"/>
    <cellStyle name="Hyperlink" xfId="4135" builtinId="8" hidden="1"/>
    <cellStyle name="Hyperlink" xfId="4137" builtinId="8" hidden="1"/>
    <cellStyle name="Hyperlink" xfId="4139" builtinId="8" hidden="1"/>
    <cellStyle name="Hyperlink" xfId="4141" builtinId="8" hidden="1"/>
    <cellStyle name="Hyperlink" xfId="4143" builtinId="8" hidden="1"/>
    <cellStyle name="Hyperlink" xfId="4145" builtinId="8" hidden="1"/>
    <cellStyle name="Hyperlink" xfId="4147" builtinId="8" hidden="1"/>
    <cellStyle name="Hyperlink" xfId="4149" builtinId="8" hidden="1"/>
    <cellStyle name="Hyperlink" xfId="4151" builtinId="8" hidden="1"/>
    <cellStyle name="Hyperlink" xfId="4153" builtinId="8" hidden="1"/>
    <cellStyle name="Hyperlink" xfId="4155" builtinId="8" hidden="1"/>
    <cellStyle name="Hyperlink" xfId="4157" builtinId="8" hidden="1"/>
    <cellStyle name="Hyperlink" xfId="4159" builtinId="8" hidden="1"/>
    <cellStyle name="Hyperlink" xfId="4161" builtinId="8" hidden="1"/>
    <cellStyle name="Hyperlink" xfId="4163" builtinId="8" hidden="1"/>
    <cellStyle name="Hyperlink" xfId="4165" builtinId="8" hidden="1"/>
    <cellStyle name="Hyperlink" xfId="4167" builtinId="8" hidden="1"/>
    <cellStyle name="Hyperlink" xfId="4169" builtinId="8" hidden="1"/>
    <cellStyle name="Hyperlink" xfId="4171" builtinId="8" hidden="1"/>
    <cellStyle name="Hyperlink" xfId="4173" builtinId="8" hidden="1"/>
    <cellStyle name="Hyperlink" xfId="4175" builtinId="8" hidden="1"/>
    <cellStyle name="Hyperlink" xfId="4177" builtinId="8" hidden="1"/>
    <cellStyle name="Hyperlink" xfId="4179" builtinId="8" hidden="1"/>
    <cellStyle name="Hyperlink" xfId="4181" builtinId="8" hidden="1"/>
    <cellStyle name="Hyperlink" xfId="4183" builtinId="8" hidden="1"/>
    <cellStyle name="Hyperlink" xfId="4185" builtinId="8" hidden="1"/>
    <cellStyle name="Hyperlink" xfId="4187" builtinId="8" hidden="1"/>
    <cellStyle name="Hyperlink" xfId="4189" builtinId="8" hidden="1"/>
    <cellStyle name="Hyperlink" xfId="4191" builtinId="8" hidden="1"/>
    <cellStyle name="Hyperlink" xfId="4193" builtinId="8" hidden="1"/>
    <cellStyle name="Hyperlink" xfId="4195" builtinId="8" hidden="1"/>
    <cellStyle name="Hyperlink" xfId="4197" builtinId="8" hidden="1"/>
    <cellStyle name="Hyperlink" xfId="4199" builtinId="8" hidden="1"/>
    <cellStyle name="Hyperlink" xfId="4201" builtinId="8" hidden="1"/>
    <cellStyle name="Hyperlink" xfId="4203" builtinId="8" hidden="1"/>
    <cellStyle name="Hyperlink" xfId="4205" builtinId="8" hidden="1"/>
    <cellStyle name="Hyperlink" xfId="4207" builtinId="8" hidden="1"/>
    <cellStyle name="Hyperlink" xfId="4209" builtinId="8" hidden="1"/>
    <cellStyle name="Hyperlink" xfId="4211" builtinId="8" hidden="1"/>
    <cellStyle name="Hyperlink" xfId="4213" builtinId="8" hidden="1"/>
    <cellStyle name="Hyperlink" xfId="4215" builtinId="8" hidden="1"/>
    <cellStyle name="Hyperlink" xfId="4217" builtinId="8" hidden="1"/>
    <cellStyle name="Hyperlink" xfId="4219" builtinId="8" hidden="1"/>
    <cellStyle name="Hyperlink" xfId="4221" builtinId="8" hidden="1"/>
    <cellStyle name="Hyperlink" xfId="4223" builtinId="8" hidden="1"/>
    <cellStyle name="Hyperlink" xfId="4225" builtinId="8" hidden="1"/>
    <cellStyle name="Hyperlink" xfId="4227" builtinId="8" hidden="1"/>
    <cellStyle name="Hyperlink" xfId="4229" builtinId="8" hidden="1"/>
    <cellStyle name="Hyperlink" xfId="4231" builtinId="8" hidden="1"/>
    <cellStyle name="Hyperlink" xfId="4233" builtinId="8" hidden="1"/>
    <cellStyle name="Hyperlink" xfId="4235" builtinId="8" hidden="1"/>
    <cellStyle name="Hyperlink" xfId="4237" builtinId="8" hidden="1"/>
    <cellStyle name="Hyperlink" xfId="4239" builtinId="8" hidden="1"/>
    <cellStyle name="Hyperlink" xfId="4241" builtinId="8" hidden="1"/>
    <cellStyle name="Hyperlink" xfId="4243" builtinId="8" hidden="1"/>
    <cellStyle name="Hyperlink" xfId="4245" builtinId="8" hidden="1"/>
    <cellStyle name="Hyperlink" xfId="4247" builtinId="8" hidden="1"/>
    <cellStyle name="Hyperlink" xfId="4249" builtinId="8" hidden="1"/>
    <cellStyle name="Hyperlink" xfId="4251" builtinId="8" hidden="1"/>
    <cellStyle name="Hyperlink" xfId="4253" builtinId="8" hidden="1"/>
    <cellStyle name="Hyperlink" xfId="4255" builtinId="8" hidden="1"/>
    <cellStyle name="Hyperlink" xfId="4257" builtinId="8" hidden="1"/>
    <cellStyle name="Hyperlink" xfId="4259" builtinId="8" hidden="1"/>
    <cellStyle name="Hyperlink" xfId="4261" builtinId="8" hidden="1"/>
    <cellStyle name="Hyperlink" xfId="4263" builtinId="8" hidden="1"/>
    <cellStyle name="Hyperlink" xfId="4265" builtinId="8" hidden="1"/>
    <cellStyle name="Hyperlink" xfId="4267" builtinId="8" hidden="1"/>
    <cellStyle name="Hyperlink" xfId="4269" builtinId="8" hidden="1"/>
    <cellStyle name="Hyperlink" xfId="4271" builtinId="8" hidden="1"/>
    <cellStyle name="Hyperlink" xfId="4273" builtinId="8" hidden="1"/>
    <cellStyle name="Hyperlink" xfId="4275" builtinId="8" hidden="1"/>
    <cellStyle name="Hyperlink" xfId="4277" builtinId="8" hidden="1"/>
    <cellStyle name="Hyperlink" xfId="4279" builtinId="8" hidden="1"/>
    <cellStyle name="Hyperlink" xfId="4281" builtinId="8" hidden="1"/>
    <cellStyle name="Hyperlink" xfId="4283" builtinId="8" hidden="1"/>
    <cellStyle name="Hyperlink" xfId="4285" builtinId="8" hidden="1"/>
    <cellStyle name="Hyperlink" xfId="4287" builtinId="8" hidden="1"/>
    <cellStyle name="Hyperlink" xfId="4289" builtinId="8" hidden="1"/>
    <cellStyle name="Hyperlink" xfId="4291" builtinId="8" hidden="1"/>
    <cellStyle name="Hyperlink" xfId="4293" builtinId="8" hidden="1"/>
    <cellStyle name="Hyperlink" xfId="4295" builtinId="8" hidden="1"/>
    <cellStyle name="Hyperlink" xfId="4297" builtinId="8" hidden="1"/>
    <cellStyle name="Hyperlink" xfId="4299" builtinId="8" hidden="1"/>
    <cellStyle name="Hyperlink" xfId="4301" builtinId="8" hidden="1"/>
    <cellStyle name="Hyperlink" xfId="4303" builtinId="8" hidden="1"/>
    <cellStyle name="Hyperlink" xfId="4305" builtinId="8" hidden="1"/>
    <cellStyle name="Hyperlink" xfId="4307" builtinId="8" hidden="1"/>
    <cellStyle name="Hyperlink" xfId="4309" builtinId="8" hidden="1"/>
    <cellStyle name="Hyperlink" xfId="4311" builtinId="8" hidden="1"/>
    <cellStyle name="Hyperlink" xfId="4313" builtinId="8" hidden="1"/>
    <cellStyle name="Hyperlink" xfId="4315" builtinId="8" hidden="1"/>
    <cellStyle name="Hyperlink" xfId="4317" builtinId="8" hidden="1"/>
    <cellStyle name="Hyperlink" xfId="4319" builtinId="8" hidden="1"/>
    <cellStyle name="Hyperlink" xfId="4321" builtinId="8" hidden="1"/>
    <cellStyle name="Hyperlink" xfId="4323" builtinId="8" hidden="1"/>
    <cellStyle name="Hyperlink" xfId="4325" builtinId="8" hidden="1"/>
    <cellStyle name="Hyperlink" xfId="4327" builtinId="8" hidden="1"/>
    <cellStyle name="Hyperlink" xfId="4329" builtinId="8" hidden="1"/>
    <cellStyle name="Hyperlink" xfId="4331" builtinId="8" hidden="1"/>
    <cellStyle name="Hyperlink" xfId="4333" builtinId="8" hidden="1"/>
    <cellStyle name="Hyperlink" xfId="4335" builtinId="8" hidden="1"/>
    <cellStyle name="Hyperlink" xfId="4337" builtinId="8" hidden="1"/>
    <cellStyle name="Hyperlink" xfId="4339" builtinId="8" hidden="1"/>
    <cellStyle name="Hyperlink" xfId="4341" builtinId="8" hidden="1"/>
    <cellStyle name="Hyperlink" xfId="4343" builtinId="8" hidden="1"/>
    <cellStyle name="Hyperlink" xfId="4345" builtinId="8" hidden="1"/>
    <cellStyle name="Hyperlink" xfId="4347" builtinId="8" hidden="1"/>
    <cellStyle name="Hyperlink" xfId="4349" builtinId="8" hidden="1"/>
    <cellStyle name="Hyperlink" xfId="4351" builtinId="8" hidden="1"/>
    <cellStyle name="Hyperlink" xfId="4353" builtinId="8" hidden="1"/>
    <cellStyle name="Hyperlink" xfId="4355" builtinId="8" hidden="1"/>
    <cellStyle name="Hyperlink" xfId="4357" builtinId="8" hidden="1"/>
    <cellStyle name="Hyperlink" xfId="4359" builtinId="8" hidden="1"/>
    <cellStyle name="Hyperlink" xfId="4361" builtinId="8" hidden="1"/>
    <cellStyle name="Hyperlink" xfId="4363" builtinId="8" hidden="1"/>
    <cellStyle name="Hyperlink" xfId="4365" builtinId="8" hidden="1"/>
    <cellStyle name="Hyperlink" xfId="4367" builtinId="8" hidden="1"/>
    <cellStyle name="Hyperlink" xfId="4369" builtinId="8" hidden="1"/>
    <cellStyle name="Hyperlink" xfId="4371" builtinId="8" hidden="1"/>
    <cellStyle name="Hyperlink" xfId="4373" builtinId="8" hidden="1"/>
    <cellStyle name="Hyperlink" xfId="4375" builtinId="8" hidden="1"/>
    <cellStyle name="Hyperlink" xfId="4377" builtinId="8" hidden="1"/>
    <cellStyle name="Hyperlink" xfId="4379" builtinId="8" hidden="1"/>
    <cellStyle name="Hyperlink" xfId="4381" builtinId="8" hidden="1"/>
    <cellStyle name="Hyperlink" xfId="4383" builtinId="8" hidden="1"/>
    <cellStyle name="Hyperlink" xfId="4385" builtinId="8" hidden="1"/>
    <cellStyle name="Hyperlink" xfId="4387" builtinId="8" hidden="1"/>
    <cellStyle name="Hyperlink" xfId="4389" builtinId="8" hidden="1"/>
    <cellStyle name="Hyperlink" xfId="4391" builtinId="8" hidden="1"/>
    <cellStyle name="Hyperlink" xfId="4393" builtinId="8" hidden="1"/>
    <cellStyle name="Hyperlink" xfId="4395" builtinId="8" hidden="1"/>
    <cellStyle name="Hyperlink" xfId="4397" builtinId="8" hidden="1"/>
    <cellStyle name="Hyperlink" xfId="4399" builtinId="8" hidden="1"/>
    <cellStyle name="Hyperlink" xfId="4401" builtinId="8" hidden="1"/>
    <cellStyle name="Hyperlink" xfId="4403" builtinId="8" hidden="1"/>
    <cellStyle name="Hyperlink" xfId="4405" builtinId="8" hidden="1"/>
    <cellStyle name="Hyperlink" xfId="4407" builtinId="8" hidden="1"/>
    <cellStyle name="Hyperlink" xfId="4409" builtinId="8" hidden="1"/>
    <cellStyle name="Hyperlink" xfId="4411" builtinId="8" hidden="1"/>
    <cellStyle name="Hyperlink" xfId="4413" builtinId="8" hidden="1"/>
    <cellStyle name="Hyperlink" xfId="4416" builtinId="8" hidden="1"/>
    <cellStyle name="Hyperlink" xfId="4418" builtinId="8" hidden="1"/>
    <cellStyle name="Hyperlink" xfId="4420" builtinId="8" hidden="1"/>
    <cellStyle name="Hyperlink" xfId="4422" builtinId="8" hidden="1"/>
    <cellStyle name="Hyperlink" xfId="4424" builtinId="8" hidden="1"/>
    <cellStyle name="Hyperlink" xfId="4426" builtinId="8" hidden="1"/>
    <cellStyle name="Hyperlink" xfId="4428" builtinId="8" hidden="1"/>
    <cellStyle name="Hyperlink" xfId="4430" builtinId="8" hidden="1"/>
    <cellStyle name="Hyperlink" xfId="4432" builtinId="8" hidden="1"/>
    <cellStyle name="Hyperlink" xfId="4434" builtinId="8" hidden="1"/>
    <cellStyle name="Hyperlink" xfId="4436" builtinId="8" hidden="1"/>
    <cellStyle name="Hyperlink" xfId="4438" builtinId="8" hidden="1"/>
    <cellStyle name="Hyperlink" xfId="4440" builtinId="8" hidden="1"/>
    <cellStyle name="Hyperlink" xfId="4442" builtinId="8" hidden="1"/>
    <cellStyle name="Hyperlink" xfId="4444" builtinId="8" hidden="1"/>
    <cellStyle name="Hyperlink" xfId="4446" builtinId="8" hidden="1"/>
    <cellStyle name="Hyperlink" xfId="4448" builtinId="8" hidden="1"/>
    <cellStyle name="Hyperlink" xfId="4450" builtinId="8" hidden="1"/>
    <cellStyle name="Hyperlink" xfId="4452" builtinId="8" hidden="1"/>
    <cellStyle name="Hyperlink" xfId="4454" builtinId="8" hidden="1"/>
    <cellStyle name="Hyperlink" xfId="4456" builtinId="8" hidden="1"/>
    <cellStyle name="Hyperlink" xfId="4458" builtinId="8" hidden="1"/>
    <cellStyle name="Hyperlink" xfId="4460" builtinId="8" hidden="1"/>
    <cellStyle name="Hyperlink" xfId="4462" builtinId="8" hidden="1"/>
    <cellStyle name="Hyperlink" xfId="4464" builtinId="8" hidden="1"/>
    <cellStyle name="Hyperlink" xfId="4466" builtinId="8" hidden="1"/>
    <cellStyle name="Hyperlink" xfId="4468" builtinId="8" hidden="1"/>
    <cellStyle name="Hyperlink" xfId="4470" builtinId="8" hidden="1"/>
    <cellStyle name="Hyperlink" xfId="4472" builtinId="8" hidden="1"/>
    <cellStyle name="Hyperlink" xfId="4474" builtinId="8" hidden="1"/>
    <cellStyle name="Hyperlink" xfId="4476" builtinId="8" hidden="1"/>
    <cellStyle name="Hyperlink" xfId="4478" builtinId="8" hidden="1"/>
    <cellStyle name="Hyperlink" xfId="4480" builtinId="8" hidden="1"/>
    <cellStyle name="Hyperlink" xfId="4482" builtinId="8" hidden="1"/>
    <cellStyle name="Hyperlink" xfId="4484" builtinId="8" hidden="1"/>
    <cellStyle name="Hyperlink" xfId="4486" builtinId="8" hidden="1"/>
    <cellStyle name="Hyperlink" xfId="4488" builtinId="8" hidden="1"/>
    <cellStyle name="Hyperlink" xfId="4490" builtinId="8" hidden="1"/>
    <cellStyle name="Hyperlink" xfId="4492" builtinId="8" hidden="1"/>
    <cellStyle name="Hyperlink" xfId="4494" builtinId="8" hidden="1"/>
    <cellStyle name="Hyperlink" xfId="4496" builtinId="8" hidden="1"/>
    <cellStyle name="Hyperlink" xfId="4498" builtinId="8" hidden="1"/>
    <cellStyle name="Hyperlink" xfId="4500" builtinId="8" hidden="1"/>
    <cellStyle name="Hyperlink" xfId="4502" builtinId="8" hidden="1"/>
    <cellStyle name="Hyperlink" xfId="4504" builtinId="8" hidden="1"/>
    <cellStyle name="Hyperlink" xfId="4506" builtinId="8" hidden="1"/>
    <cellStyle name="Hyperlink" xfId="4508" builtinId="8" hidden="1"/>
    <cellStyle name="Hyperlink" xfId="4510" builtinId="8" hidden="1"/>
    <cellStyle name="Hyperlink" xfId="4512" builtinId="8" hidden="1"/>
    <cellStyle name="Hyperlink" xfId="4514" builtinId="8" hidden="1"/>
    <cellStyle name="Hyperlink" xfId="4516" builtinId="8" hidden="1"/>
    <cellStyle name="Hyperlink" xfId="4518" builtinId="8" hidden="1"/>
    <cellStyle name="Hyperlink" xfId="4520" builtinId="8" hidden="1"/>
    <cellStyle name="Hyperlink" xfId="4522" builtinId="8" hidden="1"/>
    <cellStyle name="Hyperlink" xfId="4524" builtinId="8" hidden="1"/>
    <cellStyle name="Hyperlink" xfId="4526" builtinId="8" hidden="1"/>
    <cellStyle name="Hyperlink" xfId="4528" builtinId="8" hidden="1"/>
    <cellStyle name="Hyperlink" xfId="4530" builtinId="8" hidden="1"/>
    <cellStyle name="Hyperlink" xfId="4532" builtinId="8" hidden="1"/>
    <cellStyle name="Hyperlink" xfId="4534" builtinId="8" hidden="1"/>
    <cellStyle name="Hyperlink" xfId="4536" builtinId="8" hidden="1"/>
    <cellStyle name="Hyperlink" xfId="4538" builtinId="8" hidden="1"/>
    <cellStyle name="Hyperlink" xfId="4540" builtinId="8" hidden="1"/>
    <cellStyle name="Hyperlink" xfId="4542" builtinId="8" hidden="1"/>
    <cellStyle name="Hyperlink" xfId="4544" builtinId="8" hidden="1"/>
    <cellStyle name="Hyperlink" xfId="4546" builtinId="8" hidden="1"/>
    <cellStyle name="Hyperlink" xfId="4548" builtinId="8" hidden="1"/>
    <cellStyle name="Hyperlink" xfId="4550" builtinId="8" hidden="1"/>
    <cellStyle name="Hyperlink" xfId="4552" builtinId="8" hidden="1"/>
    <cellStyle name="Hyperlink" xfId="4554" builtinId="8" hidden="1"/>
    <cellStyle name="Hyperlink" xfId="4556" builtinId="8" hidden="1"/>
    <cellStyle name="Hyperlink" xfId="4558" builtinId="8" hidden="1"/>
    <cellStyle name="Hyperlink" xfId="4560" builtinId="8" hidden="1"/>
    <cellStyle name="Hyperlink" xfId="4562" builtinId="8" hidden="1"/>
    <cellStyle name="Hyperlink" xfId="4564" builtinId="8" hidden="1"/>
    <cellStyle name="Hyperlink" xfId="4566" builtinId="8" hidden="1"/>
    <cellStyle name="Hyperlink" xfId="4568" builtinId="8" hidden="1"/>
    <cellStyle name="Hyperlink" xfId="4570" builtinId="8" hidden="1"/>
    <cellStyle name="Hyperlink" xfId="4572" builtinId="8" hidden="1"/>
    <cellStyle name="Hyperlink" xfId="4574" builtinId="8" hidden="1"/>
    <cellStyle name="Hyperlink" xfId="4576" builtinId="8" hidden="1"/>
    <cellStyle name="Hyperlink" xfId="4578" builtinId="8" hidden="1"/>
    <cellStyle name="Hyperlink" xfId="4580" builtinId="8" hidden="1"/>
    <cellStyle name="Hyperlink" xfId="4582" builtinId="8" hidden="1"/>
    <cellStyle name="Hyperlink" xfId="4584" builtinId="8" hidden="1"/>
    <cellStyle name="Hyperlink" xfId="4586" builtinId="8" hidden="1"/>
    <cellStyle name="Hyperlink" xfId="4588" builtinId="8" hidden="1"/>
    <cellStyle name="Hyperlink" xfId="4590" builtinId="8" hidden="1"/>
    <cellStyle name="Hyperlink" xfId="4592" builtinId="8" hidden="1"/>
    <cellStyle name="Hyperlink" xfId="4594" builtinId="8" hidden="1"/>
    <cellStyle name="Hyperlink" xfId="4596" builtinId="8" hidden="1"/>
    <cellStyle name="Hyperlink" xfId="4598" builtinId="8" hidden="1"/>
    <cellStyle name="Hyperlink" xfId="4600" builtinId="8" hidden="1"/>
    <cellStyle name="Hyperlink" xfId="4602" builtinId="8" hidden="1"/>
    <cellStyle name="Hyperlink" xfId="4604" builtinId="8" hidden="1"/>
    <cellStyle name="Hyperlink" xfId="4606" builtinId="8" hidden="1"/>
    <cellStyle name="Hyperlink" xfId="4608" builtinId="8" hidden="1"/>
    <cellStyle name="Hyperlink" xfId="4610" builtinId="8" hidden="1"/>
    <cellStyle name="Hyperlink" xfId="4612" builtinId="8" hidden="1"/>
    <cellStyle name="Hyperlink" xfId="4614" builtinId="8" hidden="1"/>
    <cellStyle name="Hyperlink" xfId="4616" builtinId="8" hidden="1"/>
    <cellStyle name="Hyperlink" xfId="4618" builtinId="8" hidden="1"/>
    <cellStyle name="Hyperlink" xfId="4620" builtinId="8" hidden="1"/>
    <cellStyle name="Hyperlink" xfId="4622" builtinId="8" hidden="1"/>
    <cellStyle name="Hyperlink" xfId="4624" builtinId="8" hidden="1"/>
    <cellStyle name="Hyperlink" xfId="4626" builtinId="8" hidden="1"/>
    <cellStyle name="Hyperlink" xfId="4628" builtinId="8" hidden="1"/>
    <cellStyle name="Hyperlink" xfId="4630" builtinId="8" hidden="1"/>
    <cellStyle name="Hyperlink" xfId="4632" builtinId="8" hidden="1"/>
    <cellStyle name="Hyperlink" xfId="4634" builtinId="8" hidden="1"/>
    <cellStyle name="Hyperlink" xfId="4636" builtinId="8" hidden="1"/>
    <cellStyle name="Hyperlink" xfId="4638" builtinId="8" hidden="1"/>
    <cellStyle name="Hyperlink" xfId="4640" builtinId="8" hidden="1"/>
    <cellStyle name="Hyperlink" xfId="4642" builtinId="8" hidden="1"/>
    <cellStyle name="Hyperlink" xfId="4644" builtinId="8" hidden="1"/>
    <cellStyle name="Hyperlink" xfId="4646" builtinId="8" hidden="1"/>
    <cellStyle name="Hyperlink" xfId="4648" builtinId="8" hidden="1"/>
    <cellStyle name="Hyperlink" xfId="4650" builtinId="8" hidden="1"/>
    <cellStyle name="Hyperlink" xfId="4652" builtinId="8" hidden="1"/>
    <cellStyle name="Hyperlink" xfId="4654" builtinId="8" hidden="1"/>
    <cellStyle name="Hyperlink" xfId="4656" builtinId="8" hidden="1"/>
    <cellStyle name="Hyperlink" xfId="4658" builtinId="8" hidden="1"/>
    <cellStyle name="Hyperlink" xfId="4660" builtinId="8" hidden="1"/>
    <cellStyle name="Hyperlink" xfId="4662" builtinId="8" hidden="1"/>
    <cellStyle name="Hyperlink" xfId="4664" builtinId="8" hidden="1"/>
    <cellStyle name="Hyperlink" xfId="4666" builtinId="8" hidden="1"/>
    <cellStyle name="Hyperlink" xfId="4668" builtinId="8" hidden="1"/>
    <cellStyle name="Hyperlink" xfId="4670" builtinId="8" hidden="1"/>
    <cellStyle name="Hyperlink" xfId="4672" builtinId="8" hidden="1"/>
    <cellStyle name="Hyperlink" xfId="4674" builtinId="8" hidden="1"/>
    <cellStyle name="Hyperlink" xfId="4676" builtinId="8" hidden="1"/>
    <cellStyle name="Hyperlink" xfId="4678" builtinId="8" hidden="1"/>
    <cellStyle name="Hyperlink" xfId="4680" builtinId="8" hidden="1"/>
    <cellStyle name="Hyperlink" xfId="4682" builtinId="8" hidden="1"/>
    <cellStyle name="Hyperlink" xfId="4684" builtinId="8" hidden="1"/>
    <cellStyle name="Hyperlink" xfId="4686" builtinId="8" hidden="1"/>
    <cellStyle name="Hyperlink" xfId="4688" builtinId="8" hidden="1"/>
    <cellStyle name="Hyperlink" xfId="4690" builtinId="8" hidden="1"/>
    <cellStyle name="Hyperlink" xfId="4692" builtinId="8" hidden="1"/>
    <cellStyle name="Hyperlink" xfId="4694" builtinId="8" hidden="1"/>
    <cellStyle name="Hyperlink" xfId="4696" builtinId="8" hidden="1"/>
    <cellStyle name="Hyperlink" xfId="4698" builtinId="8" hidden="1"/>
    <cellStyle name="Hyperlink" xfId="4700" builtinId="8" hidden="1"/>
    <cellStyle name="Hyperlink" xfId="4702" builtinId="8" hidden="1"/>
    <cellStyle name="Hyperlink" xfId="4704" builtinId="8" hidden="1"/>
    <cellStyle name="Hyperlink" xfId="4706" builtinId="8" hidden="1"/>
    <cellStyle name="Hyperlink" xfId="4708" builtinId="8" hidden="1"/>
    <cellStyle name="Hyperlink" xfId="4710" builtinId="8" hidden="1"/>
    <cellStyle name="Hyperlink" xfId="4712" builtinId="8" hidden="1"/>
    <cellStyle name="Hyperlink" xfId="4714" builtinId="8" hidden="1"/>
    <cellStyle name="Hyperlink" xfId="4716" builtinId="8" hidden="1"/>
    <cellStyle name="Hyperlink" xfId="4718" builtinId="8" hidden="1"/>
    <cellStyle name="Hyperlink" xfId="4720" builtinId="8" hidden="1"/>
    <cellStyle name="Hyperlink" xfId="4722" builtinId="8" hidden="1"/>
    <cellStyle name="Hyperlink" xfId="4724" builtinId="8" hidden="1"/>
    <cellStyle name="Hyperlink" xfId="4726" builtinId="8" hidden="1"/>
    <cellStyle name="Hyperlink" xfId="4728" builtinId="8" hidden="1"/>
    <cellStyle name="Hyperlink" xfId="4730" builtinId="8" hidden="1"/>
    <cellStyle name="Hyperlink" xfId="4732" builtinId="8" hidden="1"/>
    <cellStyle name="Hyperlink" xfId="4734" builtinId="8" hidden="1"/>
    <cellStyle name="Hyperlink" xfId="4736" builtinId="8" hidden="1"/>
    <cellStyle name="Hyperlink" xfId="4738" builtinId="8" hidden="1"/>
    <cellStyle name="Hyperlink" xfId="4740" builtinId="8" hidden="1"/>
    <cellStyle name="Hyperlink" xfId="4742" builtinId="8" hidden="1"/>
    <cellStyle name="Hyperlink" xfId="4744" builtinId="8" hidden="1"/>
    <cellStyle name="Hyperlink" xfId="4746" builtinId="8" hidden="1"/>
    <cellStyle name="Hyperlink" xfId="4748" builtinId="8" hidden="1"/>
    <cellStyle name="Hyperlink" xfId="4750" builtinId="8" hidden="1"/>
    <cellStyle name="Hyperlink" xfId="4752" builtinId="8" hidden="1"/>
    <cellStyle name="Hyperlink" xfId="4754" builtinId="8" hidden="1"/>
    <cellStyle name="Hyperlink" xfId="4756" builtinId="8" hidden="1"/>
    <cellStyle name="Hyperlink" xfId="4758" builtinId="8" hidden="1"/>
    <cellStyle name="Hyperlink" xfId="4760" builtinId="8" hidden="1"/>
    <cellStyle name="Hyperlink" xfId="4762" builtinId="8" hidden="1"/>
    <cellStyle name="Hyperlink" xfId="4764" builtinId="8" hidden="1"/>
    <cellStyle name="Hyperlink" xfId="4766" builtinId="8" hidden="1"/>
    <cellStyle name="Hyperlink" xfId="4768" builtinId="8" hidden="1"/>
    <cellStyle name="Hyperlink" xfId="4770" builtinId="8" hidden="1"/>
    <cellStyle name="Hyperlink" xfId="4772" builtinId="8" hidden="1"/>
    <cellStyle name="Hyperlink" xfId="4774" builtinId="8" hidden="1"/>
    <cellStyle name="Hyperlink" xfId="4776" builtinId="8" hidden="1"/>
    <cellStyle name="Hyperlink" xfId="4778" builtinId="8" hidden="1"/>
    <cellStyle name="Hyperlink" xfId="4780" builtinId="8" hidden="1"/>
    <cellStyle name="Hyperlink" xfId="4782" builtinId="8" hidden="1"/>
    <cellStyle name="Hyperlink" xfId="4784" builtinId="8" hidden="1"/>
    <cellStyle name="Hyperlink" xfId="4786" builtinId="8" hidden="1"/>
    <cellStyle name="Hyperlink" xfId="4788" builtinId="8" hidden="1"/>
    <cellStyle name="Hyperlink" xfId="4790" builtinId="8" hidden="1"/>
    <cellStyle name="Hyperlink" xfId="4792" builtinId="8" hidden="1"/>
    <cellStyle name="Hyperlink" xfId="4794" builtinId="8" hidden="1"/>
    <cellStyle name="Hyperlink" xfId="4796" builtinId="8" hidden="1"/>
    <cellStyle name="Hyperlink" xfId="4798" builtinId="8" hidden="1"/>
    <cellStyle name="Hyperlink" xfId="4800" builtinId="8" hidden="1"/>
    <cellStyle name="Hyperlink" xfId="4802" builtinId="8" hidden="1"/>
    <cellStyle name="Hyperlink" xfId="4804" builtinId="8" hidden="1"/>
    <cellStyle name="Hyperlink" xfId="4806" builtinId="8" hidden="1"/>
    <cellStyle name="Hyperlink" xfId="4808" builtinId="8" hidden="1"/>
    <cellStyle name="Hyperlink" xfId="4810" builtinId="8" hidden="1"/>
    <cellStyle name="Hyperlink" xfId="4812" builtinId="8" hidden="1"/>
    <cellStyle name="Hyperlink" xfId="4814" builtinId="8" hidden="1"/>
    <cellStyle name="Hyperlink" xfId="4816" builtinId="8" hidden="1"/>
    <cellStyle name="Hyperlink" xfId="4818" builtinId="8" hidden="1"/>
    <cellStyle name="Hyperlink" xfId="4820" builtinId="8" hidden="1"/>
    <cellStyle name="Hyperlink" xfId="4822" builtinId="8" hidden="1"/>
    <cellStyle name="Hyperlink" xfId="4824" builtinId="8" hidden="1"/>
    <cellStyle name="Hyperlink" xfId="4826" builtinId="8" hidden="1"/>
    <cellStyle name="Hyperlink" xfId="4828" builtinId="8" hidden="1"/>
    <cellStyle name="Hyperlink" xfId="4830" builtinId="8" hidden="1"/>
    <cellStyle name="Hyperlink" xfId="4832" builtinId="8" hidden="1"/>
    <cellStyle name="Hyperlink" xfId="4834" builtinId="8" hidden="1"/>
    <cellStyle name="Hyperlink" xfId="4836" builtinId="8" hidden="1"/>
    <cellStyle name="Hyperlink" xfId="4838" builtinId="8" hidden="1"/>
    <cellStyle name="Hyperlink" xfId="4840" builtinId="8" hidden="1"/>
    <cellStyle name="Hyperlink" xfId="4842" builtinId="8" hidden="1"/>
    <cellStyle name="Hyperlink" xfId="4844" builtinId="8" hidden="1"/>
    <cellStyle name="Hyperlink" xfId="4846" builtinId="8" hidden="1"/>
    <cellStyle name="Hyperlink" xfId="4848" builtinId="8" hidden="1"/>
    <cellStyle name="Hyperlink" xfId="4850" builtinId="8" hidden="1"/>
    <cellStyle name="Hyperlink" xfId="4852" builtinId="8" hidden="1"/>
    <cellStyle name="Hyperlink" xfId="4854" builtinId="8" hidden="1"/>
    <cellStyle name="Hyperlink" xfId="4856" builtinId="8" hidden="1"/>
    <cellStyle name="Hyperlink" xfId="4858" builtinId="8" hidden="1"/>
    <cellStyle name="Hyperlink" xfId="4860" builtinId="8" hidden="1"/>
    <cellStyle name="Hyperlink" xfId="4862" builtinId="8" hidden="1"/>
    <cellStyle name="Hyperlink" xfId="4864" builtinId="8" hidden="1"/>
    <cellStyle name="Hyperlink" xfId="4866" builtinId="8" hidden="1"/>
    <cellStyle name="Hyperlink" xfId="4868" builtinId="8" hidden="1"/>
    <cellStyle name="Hyperlink" xfId="4870" builtinId="8" hidden="1"/>
    <cellStyle name="Hyperlink" xfId="4872" builtinId="8" hidden="1"/>
    <cellStyle name="Hyperlink" xfId="4874" builtinId="8" hidden="1"/>
    <cellStyle name="Hyperlink" xfId="4876" builtinId="8" hidden="1"/>
    <cellStyle name="Hyperlink" xfId="4878" builtinId="8" hidden="1"/>
    <cellStyle name="Hyperlink" xfId="4880" builtinId="8" hidden="1"/>
    <cellStyle name="Hyperlink" xfId="4882" builtinId="8" hidden="1"/>
    <cellStyle name="Hyperlink" xfId="4884" builtinId="8" hidden="1"/>
    <cellStyle name="Hyperlink" xfId="4886" builtinId="8" hidden="1"/>
    <cellStyle name="Hyperlink" xfId="4888" builtinId="8" hidden="1"/>
    <cellStyle name="Hyperlink" xfId="4890" builtinId="8" hidden="1"/>
    <cellStyle name="Hyperlink" xfId="4892" builtinId="8" hidden="1"/>
    <cellStyle name="Hyperlink" xfId="4894" builtinId="8" hidden="1"/>
    <cellStyle name="Hyperlink" xfId="4896" builtinId="8" hidden="1"/>
    <cellStyle name="Hyperlink" xfId="4898" builtinId="8" hidden="1"/>
    <cellStyle name="Hyperlink" xfId="4900" builtinId="8" hidden="1"/>
    <cellStyle name="Hyperlink" xfId="4902" builtinId="8" hidden="1"/>
    <cellStyle name="Hyperlink" xfId="4905" builtinId="8" hidden="1"/>
    <cellStyle name="Hyperlink" xfId="4907" builtinId="8" hidden="1"/>
    <cellStyle name="Hyperlink" xfId="4909" builtinId="8" hidden="1"/>
    <cellStyle name="Hyperlink" xfId="4911" builtinId="8" hidden="1"/>
    <cellStyle name="Hyperlink" xfId="4913" builtinId="8" hidden="1"/>
    <cellStyle name="Hyperlink" xfId="4915" builtinId="8" hidden="1"/>
    <cellStyle name="Hyperlink" xfId="4917" builtinId="8" hidden="1"/>
    <cellStyle name="Hyperlink" xfId="4919" builtinId="8" hidden="1"/>
    <cellStyle name="Hyperlink" xfId="4921" builtinId="8" hidden="1"/>
    <cellStyle name="Hyperlink" xfId="4923" builtinId="8" hidden="1"/>
    <cellStyle name="Hyperlink" xfId="4925" builtinId="8" hidden="1"/>
    <cellStyle name="Hyperlink" xfId="4927" builtinId="8" hidden="1"/>
    <cellStyle name="Hyperlink" xfId="4929" builtinId="8" hidden="1"/>
    <cellStyle name="Hyperlink" xfId="4931" builtinId="8" hidden="1"/>
    <cellStyle name="Hyperlink" xfId="4933" builtinId="8" hidden="1"/>
    <cellStyle name="Hyperlink" xfId="4935" builtinId="8" hidden="1"/>
    <cellStyle name="Hyperlink" xfId="4937" builtinId="8" hidden="1"/>
    <cellStyle name="Hyperlink" xfId="4939" builtinId="8" hidden="1"/>
    <cellStyle name="Hyperlink" xfId="4941" builtinId="8" hidden="1"/>
    <cellStyle name="Hyperlink" xfId="4943" builtinId="8" hidden="1"/>
    <cellStyle name="Hyperlink" xfId="4945" builtinId="8" hidden="1"/>
    <cellStyle name="Hyperlink" xfId="4947" builtinId="8" hidden="1"/>
    <cellStyle name="Hyperlink" xfId="4949" builtinId="8" hidden="1"/>
    <cellStyle name="Hyperlink" xfId="4951" builtinId="8" hidden="1"/>
    <cellStyle name="Hyperlink" xfId="4953" builtinId="8" hidden="1"/>
    <cellStyle name="Hyperlink" xfId="4955" builtinId="8" hidden="1"/>
    <cellStyle name="Hyperlink" xfId="4957" builtinId="8" hidden="1"/>
    <cellStyle name="Hyperlink" xfId="4959" builtinId="8" hidden="1"/>
    <cellStyle name="Hyperlink" xfId="4961" builtinId="8" hidden="1"/>
    <cellStyle name="Hyperlink" xfId="4963" builtinId="8" hidden="1"/>
    <cellStyle name="Hyperlink" xfId="4965" builtinId="8" hidden="1"/>
    <cellStyle name="Hyperlink" xfId="4967" builtinId="8" hidden="1"/>
    <cellStyle name="Hyperlink" xfId="4969" builtinId="8" hidden="1"/>
    <cellStyle name="Hyperlink" xfId="4971" builtinId="8" hidden="1"/>
    <cellStyle name="Hyperlink" xfId="4973" builtinId="8" hidden="1"/>
    <cellStyle name="Hyperlink" xfId="4975" builtinId="8" hidden="1"/>
    <cellStyle name="Hyperlink" xfId="4977" builtinId="8" hidden="1"/>
    <cellStyle name="Hyperlink" xfId="4979" builtinId="8" hidden="1"/>
    <cellStyle name="Hyperlink" xfId="4981" builtinId="8" hidden="1"/>
    <cellStyle name="Hyperlink" xfId="4983" builtinId="8" hidden="1"/>
    <cellStyle name="Hyperlink" xfId="4985" builtinId="8" hidden="1"/>
    <cellStyle name="Hyperlink" xfId="4987" builtinId="8" hidden="1"/>
    <cellStyle name="Hyperlink" xfId="4989" builtinId="8" hidden="1"/>
    <cellStyle name="Hyperlink" xfId="4991" builtinId="8" hidden="1"/>
    <cellStyle name="Hyperlink" xfId="4993" builtinId="8" hidden="1"/>
    <cellStyle name="Hyperlink" xfId="4995" builtinId="8" hidden="1"/>
    <cellStyle name="Hyperlink" xfId="4997" builtinId="8" hidden="1"/>
    <cellStyle name="Hyperlink" xfId="4999" builtinId="8" hidden="1"/>
    <cellStyle name="Hyperlink" xfId="5001" builtinId="8" hidden="1"/>
    <cellStyle name="Hyperlink" xfId="5003" builtinId="8" hidden="1"/>
    <cellStyle name="Hyperlink" xfId="5005" builtinId="8" hidden="1"/>
    <cellStyle name="Hyperlink" xfId="5007" builtinId="8" hidden="1"/>
    <cellStyle name="Hyperlink" xfId="5009" builtinId="8" hidden="1"/>
    <cellStyle name="Hyperlink" xfId="5011" builtinId="8" hidden="1"/>
    <cellStyle name="Hyperlink" xfId="5013" builtinId="8" hidden="1"/>
    <cellStyle name="Hyperlink" xfId="5015" builtinId="8" hidden="1"/>
    <cellStyle name="Hyperlink" xfId="5017" builtinId="8" hidden="1"/>
    <cellStyle name="Hyperlink" xfId="5019" builtinId="8" hidden="1"/>
    <cellStyle name="Hyperlink" xfId="5021" builtinId="8" hidden="1"/>
    <cellStyle name="Hyperlink" xfId="5023" builtinId="8" hidden="1"/>
    <cellStyle name="Hyperlink" xfId="5025" builtinId="8" hidden="1"/>
    <cellStyle name="Hyperlink" xfId="5027" builtinId="8" hidden="1"/>
    <cellStyle name="Hyperlink" xfId="5029" builtinId="8" hidden="1"/>
    <cellStyle name="Hyperlink" xfId="5031" builtinId="8" hidden="1"/>
    <cellStyle name="Hyperlink" xfId="5033" builtinId="8" hidden="1"/>
    <cellStyle name="Hyperlink" xfId="5035" builtinId="8" hidden="1"/>
    <cellStyle name="Hyperlink" xfId="5037" builtinId="8" hidden="1"/>
    <cellStyle name="Hyperlink" xfId="5039" builtinId="8" hidden="1"/>
    <cellStyle name="Hyperlink" xfId="5041" builtinId="8" hidden="1"/>
    <cellStyle name="Hyperlink" xfId="5043" builtinId="8" hidden="1"/>
    <cellStyle name="Hyperlink" xfId="5045" builtinId="8" hidden="1"/>
    <cellStyle name="Hyperlink" xfId="5047" builtinId="8" hidden="1"/>
    <cellStyle name="Hyperlink" xfId="5049" builtinId="8" hidden="1"/>
    <cellStyle name="Hyperlink" xfId="5051" builtinId="8" hidden="1"/>
    <cellStyle name="Hyperlink" xfId="5053" builtinId="8" hidden="1"/>
    <cellStyle name="Hyperlink" xfId="5055" builtinId="8" hidden="1"/>
    <cellStyle name="Hyperlink" xfId="5057" builtinId="8" hidden="1"/>
    <cellStyle name="Hyperlink" xfId="5059" builtinId="8" hidden="1"/>
    <cellStyle name="Hyperlink" xfId="5062" builtinId="8" hidden="1"/>
    <cellStyle name="Hyperlink" xfId="5064" builtinId="8" hidden="1"/>
    <cellStyle name="Hyperlink" xfId="5066" builtinId="8" hidden="1"/>
    <cellStyle name="Hyperlink" xfId="5068" builtinId="8" hidden="1"/>
    <cellStyle name="Hyperlink" xfId="5070" builtinId="8" hidden="1"/>
    <cellStyle name="Hyperlink" xfId="5072" builtinId="8" hidden="1"/>
    <cellStyle name="Hyperlink" xfId="5074" builtinId="8" hidden="1"/>
    <cellStyle name="Hyperlink" xfId="5076" builtinId="8" hidden="1"/>
    <cellStyle name="Hyperlink" xfId="5078" builtinId="8" hidden="1"/>
    <cellStyle name="Hyperlink" xfId="5080" builtinId="8" hidden="1"/>
    <cellStyle name="Hyperlink" xfId="5082" builtinId="8" hidden="1"/>
    <cellStyle name="Hyperlink" xfId="5084" builtinId="8" hidden="1"/>
    <cellStyle name="Hyperlink" xfId="5086" builtinId="8" hidden="1"/>
    <cellStyle name="Hyperlink" xfId="5088" builtinId="8" hidden="1"/>
    <cellStyle name="Hyperlink" xfId="5090" builtinId="8" hidden="1"/>
    <cellStyle name="Hyperlink" xfId="5092" builtinId="8" hidden="1"/>
    <cellStyle name="Hyperlink" xfId="5094" builtinId="8" hidden="1"/>
    <cellStyle name="Hyperlink" xfId="5096" builtinId="8" hidden="1"/>
    <cellStyle name="Hyperlink" xfId="5098" builtinId="8" hidden="1"/>
    <cellStyle name="Hyperlink" xfId="5100" builtinId="8" hidden="1"/>
    <cellStyle name="Hyperlink" xfId="5102" builtinId="8" hidden="1"/>
    <cellStyle name="Hyperlink" xfId="5104" builtinId="8" hidden="1"/>
    <cellStyle name="Hyperlink" xfId="5106" builtinId="8" hidden="1"/>
    <cellStyle name="Hyperlink" xfId="5108" builtinId="8" hidden="1"/>
    <cellStyle name="Hyperlink" xfId="5110" builtinId="8" hidden="1"/>
    <cellStyle name="Hyperlink" xfId="5112" builtinId="8" hidden="1"/>
    <cellStyle name="Hyperlink" xfId="5114" builtinId="8" hidden="1"/>
    <cellStyle name="Hyperlink" xfId="5116" builtinId="8" hidden="1"/>
    <cellStyle name="Hyperlink" xfId="5118" builtinId="8" hidden="1"/>
    <cellStyle name="Hyperlink" xfId="5120" builtinId="8" hidden="1"/>
    <cellStyle name="Hyperlink" xfId="5122" builtinId="8" hidden="1"/>
    <cellStyle name="Hyperlink" xfId="5124" builtinId="8" hidden="1"/>
    <cellStyle name="Hyperlink" xfId="5126" builtinId="8" hidden="1"/>
    <cellStyle name="Hyperlink" xfId="5128" builtinId="8" hidden="1"/>
    <cellStyle name="Hyperlink" xfId="5130" builtinId="8" hidden="1"/>
    <cellStyle name="Hyperlink" xfId="5132" builtinId="8" hidden="1"/>
    <cellStyle name="Hyperlink" xfId="5134" builtinId="8" hidden="1"/>
    <cellStyle name="Hyperlink" xfId="5136" builtinId="8" hidden="1"/>
    <cellStyle name="Hyperlink" xfId="5138" builtinId="8" hidden="1"/>
    <cellStyle name="Hyperlink" xfId="5140" builtinId="8" hidden="1"/>
    <cellStyle name="Hyperlink" xfId="5142" builtinId="8" hidden="1"/>
    <cellStyle name="Hyperlink" xfId="5144" builtinId="8" hidden="1"/>
    <cellStyle name="Hyperlink" xfId="5146" builtinId="8" hidden="1"/>
    <cellStyle name="Hyperlink" xfId="5148" builtinId="8" hidden="1"/>
    <cellStyle name="Hyperlink" xfId="5150" builtinId="8" hidden="1"/>
    <cellStyle name="Hyperlink" xfId="5152" builtinId="8" hidden="1"/>
    <cellStyle name="Hyperlink" xfId="5154" builtinId="8" hidden="1"/>
    <cellStyle name="Hyperlink" xfId="5156" builtinId="8" hidden="1"/>
    <cellStyle name="Hyperlink" xfId="5158" builtinId="8" hidden="1"/>
    <cellStyle name="Hyperlink" xfId="5160" builtinId="8" hidden="1"/>
    <cellStyle name="Hyperlink" xfId="5162" builtinId="8" hidden="1"/>
    <cellStyle name="Hyperlink" xfId="5164" builtinId="8" hidden="1"/>
    <cellStyle name="Hyperlink" xfId="5166" builtinId="8" hidden="1"/>
    <cellStyle name="Hyperlink" xfId="5168" builtinId="8" hidden="1"/>
    <cellStyle name="Hyperlink" xfId="5170" builtinId="8" hidden="1"/>
    <cellStyle name="Hyperlink" xfId="5172" builtinId="8" hidden="1"/>
    <cellStyle name="Hyperlink" xfId="5174" builtinId="8" hidden="1"/>
    <cellStyle name="Hyperlink" xfId="5176" builtinId="8" hidden="1"/>
    <cellStyle name="Hyperlink" xfId="5178" builtinId="8" hidden="1"/>
    <cellStyle name="Hyperlink" xfId="5180" builtinId="8" hidden="1"/>
    <cellStyle name="Hyperlink" xfId="5182" builtinId="8" hidden="1"/>
    <cellStyle name="Hyperlink" xfId="5184" builtinId="8" hidden="1"/>
    <cellStyle name="Hyperlink" xfId="5186" builtinId="8" hidden="1"/>
    <cellStyle name="Hyperlink" xfId="5188" builtinId="8" hidden="1"/>
    <cellStyle name="Hyperlink" xfId="5190" builtinId="8" hidden="1"/>
    <cellStyle name="Hyperlink" xfId="5192" builtinId="8" hidden="1"/>
    <cellStyle name="Hyperlink" xfId="5194" builtinId="8" hidden="1"/>
    <cellStyle name="Hyperlink" xfId="5196" builtinId="8" hidden="1"/>
    <cellStyle name="Hyperlink" xfId="5198" builtinId="8" hidden="1"/>
    <cellStyle name="Hyperlink" xfId="5200" builtinId="8" hidden="1"/>
    <cellStyle name="Hyperlink" xfId="5202" builtinId="8" hidden="1"/>
    <cellStyle name="Hyperlink" xfId="5204" builtinId="8" hidden="1"/>
    <cellStyle name="Hyperlink" xfId="5206" builtinId="8" hidden="1"/>
    <cellStyle name="Hyperlink" xfId="5208" builtinId="8" hidden="1"/>
    <cellStyle name="Hyperlink" xfId="5210" builtinId="8" hidden="1"/>
    <cellStyle name="Hyperlink" xfId="5212" builtinId="8" hidden="1"/>
    <cellStyle name="Hyperlink" xfId="5214" builtinId="8" hidden="1"/>
    <cellStyle name="Hyperlink" xfId="5216" builtinId="8" hidden="1"/>
    <cellStyle name="Hyperlink" xfId="5218" builtinId="8" hidden="1"/>
    <cellStyle name="Hyperlink" xfId="5220" builtinId="8" hidden="1"/>
    <cellStyle name="Hyperlink" xfId="5222" builtinId="8" hidden="1"/>
    <cellStyle name="Hyperlink" xfId="5224" builtinId="8" hidden="1"/>
    <cellStyle name="Hyperlink" xfId="5226" builtinId="8" hidden="1"/>
    <cellStyle name="Hyperlink" xfId="5228" builtinId="8" hidden="1"/>
    <cellStyle name="Hyperlink" xfId="5230" builtinId="8" hidden="1"/>
    <cellStyle name="Hyperlink" xfId="5232" builtinId="8" hidden="1"/>
    <cellStyle name="Hyperlink" xfId="5234" builtinId="8" hidden="1"/>
    <cellStyle name="Hyperlink" xfId="5236" builtinId="8" hidden="1"/>
    <cellStyle name="Hyperlink" xfId="5238" builtinId="8" hidden="1"/>
    <cellStyle name="Hyperlink" xfId="5240" builtinId="8" hidden="1"/>
    <cellStyle name="Hyperlink" xfId="5242" builtinId="8" hidden="1"/>
    <cellStyle name="Hyperlink" xfId="5244" builtinId="8" hidden="1"/>
    <cellStyle name="Hyperlink" xfId="5246" builtinId="8" hidden="1"/>
    <cellStyle name="Hyperlink" xfId="5248" builtinId="8" hidden="1"/>
    <cellStyle name="Hyperlink" xfId="5250" builtinId="8" hidden="1"/>
    <cellStyle name="Hyperlink" xfId="5252" builtinId="8" hidden="1"/>
    <cellStyle name="Hyperlink" xfId="5254" builtinId="8" hidden="1"/>
    <cellStyle name="Hyperlink" xfId="5256" builtinId="8" hidden="1"/>
    <cellStyle name="Hyperlink" xfId="5258" builtinId="8" hidden="1"/>
    <cellStyle name="Hyperlink" xfId="5260" builtinId="8" hidden="1"/>
    <cellStyle name="Hyperlink" xfId="5262" builtinId="8" hidden="1"/>
    <cellStyle name="Hyperlink" xfId="5264" builtinId="8" hidden="1"/>
    <cellStyle name="Hyperlink" xfId="5266" builtinId="8" hidden="1"/>
    <cellStyle name="Hyperlink" xfId="5268" builtinId="8" hidden="1"/>
    <cellStyle name="Hyperlink" xfId="5270" builtinId="8" hidden="1"/>
    <cellStyle name="Hyperlink" xfId="5272" builtinId="8" hidden="1"/>
    <cellStyle name="Hyperlink" xfId="5274" builtinId="8" hidden="1"/>
    <cellStyle name="Hyperlink" xfId="5276" builtinId="8" hidden="1"/>
    <cellStyle name="Hyperlink" xfId="5278" builtinId="8" hidden="1"/>
    <cellStyle name="Hyperlink" xfId="5280" builtinId="8" hidden="1"/>
    <cellStyle name="Hyperlink" xfId="5282" builtinId="8" hidden="1"/>
    <cellStyle name="Hyperlink" xfId="5284" builtinId="8" hidden="1"/>
    <cellStyle name="Hyperlink" xfId="5286" builtinId="8" hidden="1"/>
    <cellStyle name="Hyperlink" xfId="5288" builtinId="8" hidden="1"/>
    <cellStyle name="Hyperlink" xfId="5290" builtinId="8" hidden="1"/>
    <cellStyle name="Hyperlink" xfId="5292" builtinId="8" hidden="1"/>
    <cellStyle name="Hyperlink" xfId="5294" builtinId="8" hidden="1"/>
    <cellStyle name="Hyperlink" xfId="5296" builtinId="8" hidden="1"/>
    <cellStyle name="Hyperlink" xfId="5298" builtinId="8" hidden="1"/>
    <cellStyle name="Hyperlink" xfId="5300" builtinId="8" hidden="1"/>
    <cellStyle name="Hyperlink" xfId="5302" builtinId="8" hidden="1"/>
    <cellStyle name="Hyperlink" xfId="5304" builtinId="8" hidden="1"/>
    <cellStyle name="Hyperlink" xfId="5306" builtinId="8" hidden="1"/>
    <cellStyle name="Hyperlink" xfId="5308" builtinId="8" hidden="1"/>
    <cellStyle name="Hyperlink" xfId="5310" builtinId="8" hidden="1"/>
    <cellStyle name="Hyperlink" xfId="5312" builtinId="8" hidden="1"/>
    <cellStyle name="Hyperlink" xfId="5314" builtinId="8" hidden="1"/>
    <cellStyle name="Hyperlink" xfId="5316" builtinId="8" hidden="1"/>
    <cellStyle name="Hyperlink" xfId="5318" builtinId="8" hidden="1"/>
    <cellStyle name="Hyperlink" xfId="5320" builtinId="8" hidden="1"/>
    <cellStyle name="Hyperlink" xfId="5322" builtinId="8" hidden="1"/>
    <cellStyle name="Hyperlink" xfId="5324" builtinId="8" hidden="1"/>
    <cellStyle name="Hyperlink" xfId="5326" builtinId="8" hidden="1"/>
    <cellStyle name="Hyperlink" xfId="5328" builtinId="8" hidden="1"/>
    <cellStyle name="Hyperlink" xfId="5330" builtinId="8" hidden="1"/>
    <cellStyle name="Hyperlink" xfId="5332" builtinId="8" hidden="1"/>
    <cellStyle name="Hyperlink" xfId="5334" builtinId="8" hidden="1"/>
    <cellStyle name="Hyperlink" xfId="5336" builtinId="8" hidden="1"/>
    <cellStyle name="Hyperlink" xfId="5338" builtinId="8" hidden="1"/>
    <cellStyle name="Hyperlink" xfId="5340" builtinId="8" hidden="1"/>
    <cellStyle name="Hyperlink" xfId="5342" builtinId="8" hidden="1"/>
    <cellStyle name="Hyperlink" xfId="5344" builtinId="8" hidden="1"/>
    <cellStyle name="Hyperlink" xfId="5346" builtinId="8" hidden="1"/>
    <cellStyle name="Hyperlink" xfId="5348" builtinId="8" hidden="1"/>
    <cellStyle name="Hyperlink" xfId="5350" builtinId="8" hidden="1"/>
    <cellStyle name="Hyperlink" xfId="5352" builtinId="8" hidden="1"/>
    <cellStyle name="Hyperlink" xfId="5354" builtinId="8" hidden="1"/>
    <cellStyle name="Hyperlink" xfId="5356" builtinId="8" hidden="1"/>
    <cellStyle name="Hyperlink" xfId="5358" builtinId="8" hidden="1"/>
    <cellStyle name="Hyperlink" xfId="5360" builtinId="8" hidden="1"/>
    <cellStyle name="Hyperlink" xfId="5362" builtinId="8" hidden="1"/>
    <cellStyle name="Hyperlink" xfId="5364" builtinId="8" hidden="1"/>
    <cellStyle name="Hyperlink" xfId="5366" builtinId="8" hidden="1"/>
    <cellStyle name="Hyperlink" xfId="5368" builtinId="8" hidden="1"/>
    <cellStyle name="Hyperlink" xfId="5370" builtinId="8" hidden="1"/>
    <cellStyle name="Hyperlink" xfId="5372" builtinId="8" hidden="1"/>
    <cellStyle name="Hyperlink" xfId="5374" builtinId="8" hidden="1"/>
    <cellStyle name="Hyperlink" xfId="5376" builtinId="8" hidden="1"/>
    <cellStyle name="Hyperlink" xfId="5378" builtinId="8" hidden="1"/>
    <cellStyle name="Hyperlink" xfId="5380" builtinId="8" hidden="1"/>
    <cellStyle name="Hyperlink" xfId="5382" builtinId="8" hidden="1"/>
    <cellStyle name="Hyperlink" xfId="5384" builtinId="8" hidden="1"/>
    <cellStyle name="Hyperlink" xfId="5386" builtinId="8" hidden="1"/>
    <cellStyle name="Hyperlink" xfId="5388" builtinId="8" hidden="1"/>
    <cellStyle name="Hyperlink" xfId="5390" builtinId="8" hidden="1"/>
    <cellStyle name="Hyperlink" xfId="5392" builtinId="8" hidden="1"/>
    <cellStyle name="Hyperlink" xfId="5394" builtinId="8" hidden="1"/>
    <cellStyle name="Hyperlink" xfId="5396" builtinId="8" hidden="1"/>
    <cellStyle name="Hyperlink" xfId="5398" builtinId="8" hidden="1"/>
    <cellStyle name="Hyperlink" xfId="5400" builtinId="8" hidden="1"/>
    <cellStyle name="Hyperlink" xfId="5402" builtinId="8" hidden="1"/>
    <cellStyle name="Hyperlink" xfId="5404" builtinId="8" hidden="1"/>
    <cellStyle name="Hyperlink" xfId="5406" builtinId="8" hidden="1"/>
    <cellStyle name="Hyperlink" xfId="5408" builtinId="8" hidden="1"/>
    <cellStyle name="Hyperlink" xfId="5410" builtinId="8" hidden="1"/>
    <cellStyle name="Hyperlink" xfId="5412" builtinId="8" hidden="1"/>
    <cellStyle name="Hyperlink" xfId="5414" builtinId="8" hidden="1"/>
    <cellStyle name="Hyperlink" xfId="5416" builtinId="8" hidden="1"/>
    <cellStyle name="Hyperlink" xfId="5418" builtinId="8" hidden="1"/>
    <cellStyle name="Hyperlink" xfId="5420" builtinId="8" hidden="1"/>
    <cellStyle name="Hyperlink" xfId="5422" builtinId="8" hidden="1"/>
    <cellStyle name="Hyperlink" xfId="5424" builtinId="8" hidden="1"/>
    <cellStyle name="Hyperlink" xfId="5426" builtinId="8" hidden="1"/>
    <cellStyle name="Hyperlink" xfId="5428" builtinId="8" hidden="1"/>
    <cellStyle name="Hyperlink" xfId="5430" builtinId="8" hidden="1"/>
    <cellStyle name="Hyperlink" xfId="5432" builtinId="8" hidden="1"/>
    <cellStyle name="Hyperlink" xfId="5434" builtinId="8" hidden="1"/>
    <cellStyle name="Hyperlink" xfId="5436" builtinId="8" hidden="1"/>
    <cellStyle name="Hyperlink" xfId="5438" builtinId="8" hidden="1"/>
    <cellStyle name="Hyperlink" xfId="5440" builtinId="8" hidden="1"/>
    <cellStyle name="Hyperlink" xfId="5442" builtinId="8" hidden="1"/>
    <cellStyle name="Hyperlink" xfId="5444" builtinId="8" hidden="1"/>
    <cellStyle name="Hyperlink" xfId="5446" builtinId="8" hidden="1"/>
    <cellStyle name="Hyperlink" xfId="5448" builtinId="8" hidden="1"/>
    <cellStyle name="Hyperlink" xfId="5450" builtinId="8" hidden="1"/>
    <cellStyle name="Hyperlink" xfId="5452" builtinId="8" hidden="1"/>
    <cellStyle name="Hyperlink" xfId="5454" builtinId="8" hidden="1"/>
    <cellStyle name="Hyperlink" xfId="5456" builtinId="8" hidden="1"/>
    <cellStyle name="Hyperlink" xfId="5458" builtinId="8" hidden="1"/>
    <cellStyle name="Hyperlink" xfId="5460" builtinId="8" hidden="1"/>
    <cellStyle name="Hyperlink" xfId="5462" builtinId="8" hidden="1"/>
    <cellStyle name="Hyperlink" xfId="5464" builtinId="8" hidden="1"/>
    <cellStyle name="Hyperlink" xfId="5466" builtinId="8" hidden="1"/>
    <cellStyle name="Hyperlink" xfId="5468" builtinId="8" hidden="1"/>
    <cellStyle name="Hyperlink" xfId="5470" builtinId="8" hidden="1"/>
    <cellStyle name="Hyperlink" xfId="5472" builtinId="8" hidden="1"/>
    <cellStyle name="Hyperlink" xfId="5474" builtinId="8" hidden="1"/>
    <cellStyle name="Hyperlink" xfId="5476" builtinId="8" hidden="1"/>
    <cellStyle name="Hyperlink" xfId="5478" builtinId="8" hidden="1"/>
    <cellStyle name="Hyperlink" xfId="5480" builtinId="8" hidden="1"/>
    <cellStyle name="Hyperlink" xfId="5482" builtinId="8" hidden="1"/>
    <cellStyle name="Hyperlink" xfId="5484" builtinId="8" hidden="1"/>
    <cellStyle name="Hyperlink" xfId="5486" builtinId="8" hidden="1"/>
    <cellStyle name="Hyperlink" xfId="5488" builtinId="8" hidden="1"/>
    <cellStyle name="Hyperlink" xfId="5490" builtinId="8" hidden="1"/>
    <cellStyle name="Hyperlink" xfId="5492" builtinId="8" hidden="1"/>
    <cellStyle name="Hyperlink" xfId="5494" builtinId="8" hidden="1"/>
    <cellStyle name="Hyperlink" xfId="5496" builtinId="8" hidden="1"/>
    <cellStyle name="Hyperlink" xfId="5498" builtinId="8" hidden="1"/>
    <cellStyle name="Hyperlink" xfId="5500" builtinId="8" hidden="1"/>
    <cellStyle name="Hyperlink" xfId="5502" builtinId="8" hidden="1"/>
    <cellStyle name="Hyperlink" xfId="5504" builtinId="8" hidden="1"/>
    <cellStyle name="Hyperlink" xfId="5506" builtinId="8" hidden="1"/>
    <cellStyle name="Hyperlink" xfId="5508" builtinId="8" hidden="1"/>
    <cellStyle name="Hyperlink" xfId="5510" builtinId="8" hidden="1"/>
    <cellStyle name="Hyperlink" xfId="5512" builtinId="8" hidden="1"/>
    <cellStyle name="Hyperlink" xfId="5514" builtinId="8" hidden="1"/>
    <cellStyle name="Hyperlink" xfId="5516" builtinId="8" hidden="1"/>
    <cellStyle name="Hyperlink" xfId="5518" builtinId="8" hidden="1"/>
    <cellStyle name="Hyperlink" xfId="5520" builtinId="8" hidden="1"/>
    <cellStyle name="Hyperlink" xfId="5522" builtinId="8" hidden="1"/>
    <cellStyle name="Hyperlink" xfId="5524" builtinId="8" hidden="1"/>
    <cellStyle name="Hyperlink" xfId="5526" builtinId="8" hidden="1"/>
    <cellStyle name="Hyperlink" xfId="5528" builtinId="8" hidden="1"/>
    <cellStyle name="Hyperlink" xfId="5530" builtinId="8" hidden="1"/>
    <cellStyle name="Hyperlink" xfId="5532" builtinId="8" hidden="1"/>
    <cellStyle name="Hyperlink" xfId="5534" builtinId="8" hidden="1"/>
    <cellStyle name="Hyperlink" xfId="5536" builtinId="8" hidden="1"/>
    <cellStyle name="Hyperlink" xfId="5538" builtinId="8" hidden="1"/>
    <cellStyle name="Hyperlink" xfId="5540" builtinId="8" hidden="1"/>
    <cellStyle name="Hyperlink" xfId="5542" builtinId="8" hidden="1"/>
    <cellStyle name="Hyperlink" xfId="5544" builtinId="8" hidden="1"/>
    <cellStyle name="Hyperlink" xfId="5546" builtinId="8" hidden="1"/>
    <cellStyle name="Hyperlink" xfId="5548" builtinId="8" hidden="1"/>
    <cellStyle name="Hyperlink" xfId="5550" builtinId="8" hidden="1"/>
    <cellStyle name="Hyperlink" xfId="5552" builtinId="8" hidden="1"/>
    <cellStyle name="Hyperlink" xfId="5554" builtinId="8" hidden="1"/>
    <cellStyle name="Hyperlink" xfId="5556" builtinId="8" hidden="1"/>
    <cellStyle name="Hyperlink" xfId="5558" builtinId="8" hidden="1"/>
    <cellStyle name="Hyperlink" xfId="5560" builtinId="8" hidden="1"/>
    <cellStyle name="Hyperlink" xfId="5562" builtinId="8" hidden="1"/>
    <cellStyle name="Hyperlink" xfId="5564" builtinId="8" hidden="1"/>
    <cellStyle name="Hyperlink" xfId="5566" builtinId="8" hidden="1"/>
    <cellStyle name="Hyperlink" xfId="5568" builtinId="8" hidden="1"/>
    <cellStyle name="Hyperlink" xfId="5570" builtinId="8" hidden="1"/>
    <cellStyle name="Hyperlink" xfId="5572" builtinId="8" hidden="1"/>
    <cellStyle name="Hyperlink" xfId="5574" builtinId="8" hidden="1"/>
    <cellStyle name="Hyperlink" xfId="5576" builtinId="8" hidden="1"/>
    <cellStyle name="Hyperlink" xfId="5578" builtinId="8" hidden="1"/>
    <cellStyle name="Hyperlink" xfId="5580" builtinId="8" hidden="1"/>
    <cellStyle name="Hyperlink" xfId="5582" builtinId="8" hidden="1"/>
    <cellStyle name="Hyperlink" xfId="5584" builtinId="8" hidden="1"/>
    <cellStyle name="Hyperlink" xfId="5586" builtinId="8" hidden="1"/>
    <cellStyle name="Hyperlink" xfId="5588" builtinId="8" hidden="1"/>
    <cellStyle name="Hyperlink" xfId="5590" builtinId="8" hidden="1"/>
    <cellStyle name="Hyperlink" xfId="5592" builtinId="8" hidden="1"/>
    <cellStyle name="Hyperlink" xfId="5594" builtinId="8" hidden="1"/>
    <cellStyle name="Hyperlink" xfId="5596" builtinId="8" hidden="1"/>
    <cellStyle name="Hyperlink" xfId="5598" builtinId="8" hidden="1"/>
    <cellStyle name="Hyperlink" xfId="5600" builtinId="8" hidden="1"/>
    <cellStyle name="Hyperlink" xfId="5602" builtinId="8" hidden="1"/>
    <cellStyle name="Hyperlink" xfId="5604" builtinId="8" hidden="1"/>
    <cellStyle name="Hyperlink" xfId="5606" builtinId="8" hidden="1"/>
    <cellStyle name="Hyperlink" xfId="5608" builtinId="8" hidden="1"/>
    <cellStyle name="Hyperlink" xfId="5610" builtinId="8" hidden="1"/>
    <cellStyle name="Hyperlink" xfId="5612" builtinId="8" hidden="1"/>
    <cellStyle name="Hyperlink" xfId="5614" builtinId="8" hidden="1"/>
    <cellStyle name="Hyperlink" xfId="5616" builtinId="8" hidden="1"/>
    <cellStyle name="Hyperlink" xfId="5618" builtinId="8" hidden="1"/>
    <cellStyle name="Hyperlink" xfId="5620" builtinId="8" hidden="1"/>
    <cellStyle name="Hyperlink" xfId="5622" builtinId="8" hidden="1"/>
    <cellStyle name="Hyperlink" xfId="5624" builtinId="8" hidden="1"/>
    <cellStyle name="Hyperlink" xfId="5626" builtinId="8" hidden="1"/>
    <cellStyle name="Hyperlink" xfId="5628" builtinId="8" hidden="1"/>
    <cellStyle name="Hyperlink" xfId="5630" builtinId="8" hidden="1"/>
    <cellStyle name="Hyperlink" xfId="5632" builtinId="8" hidden="1"/>
    <cellStyle name="Hyperlink" xfId="5634" builtinId="8" hidden="1"/>
    <cellStyle name="Hyperlink" xfId="5636" builtinId="8" hidden="1"/>
    <cellStyle name="Hyperlink" xfId="5638" builtinId="8" hidden="1"/>
    <cellStyle name="Hyperlink" xfId="5640" builtinId="8" hidden="1"/>
    <cellStyle name="Hyperlink" xfId="5642" builtinId="8" hidden="1"/>
    <cellStyle name="Hyperlink" xfId="5644" builtinId="8" hidden="1"/>
    <cellStyle name="Hyperlink" xfId="5646" builtinId="8" hidden="1"/>
    <cellStyle name="Hyperlink" xfId="5648" builtinId="8" hidden="1"/>
    <cellStyle name="Hyperlink" xfId="5650" builtinId="8" hidden="1"/>
    <cellStyle name="Hyperlink" xfId="5652" builtinId="8" hidden="1"/>
    <cellStyle name="Hyperlink" xfId="5654" builtinId="8" hidden="1"/>
    <cellStyle name="Hyperlink" xfId="5656" builtinId="8" hidden="1"/>
    <cellStyle name="Hyperlink" xfId="5658" builtinId="8" hidden="1"/>
    <cellStyle name="Hyperlink" xfId="5660" builtinId="8" hidden="1"/>
    <cellStyle name="Hyperlink" xfId="5662" builtinId="8" hidden="1"/>
    <cellStyle name="Hyperlink" xfId="5664" builtinId="8" hidden="1"/>
    <cellStyle name="Hyperlink" xfId="5666" builtinId="8" hidden="1"/>
    <cellStyle name="Hyperlink" xfId="5668" builtinId="8" hidden="1"/>
    <cellStyle name="Hyperlink" xfId="5670" builtinId="8" hidden="1"/>
    <cellStyle name="Hyperlink" xfId="5672" builtinId="8" hidden="1"/>
    <cellStyle name="Hyperlink" xfId="5674" builtinId="8" hidden="1"/>
    <cellStyle name="Hyperlink" xfId="5676" builtinId="8" hidden="1"/>
    <cellStyle name="Hyperlink" xfId="5678" builtinId="8" hidden="1"/>
    <cellStyle name="Hyperlink" xfId="5680" builtinId="8" hidden="1"/>
    <cellStyle name="Hyperlink" xfId="5682" builtinId="8" hidden="1"/>
    <cellStyle name="Hyperlink" xfId="5684" builtinId="8" hidden="1"/>
    <cellStyle name="Hyperlink" xfId="5686" builtinId="8" hidden="1"/>
    <cellStyle name="Hyperlink" xfId="5688" builtinId="8" hidden="1"/>
    <cellStyle name="Hyperlink" xfId="5690" builtinId="8" hidden="1"/>
    <cellStyle name="Hyperlink" xfId="5692" builtinId="8" hidden="1"/>
    <cellStyle name="Hyperlink" xfId="5694" builtinId="8" hidden="1"/>
    <cellStyle name="Hyperlink" xfId="5696" builtinId="8" hidden="1"/>
    <cellStyle name="Hyperlink" xfId="5698" builtinId="8" hidden="1"/>
    <cellStyle name="Hyperlink" xfId="5700" builtinId="8" hidden="1"/>
    <cellStyle name="Hyperlink" xfId="5702" builtinId="8" hidden="1"/>
    <cellStyle name="Hyperlink" xfId="5704" builtinId="8" hidden="1"/>
    <cellStyle name="Hyperlink" xfId="5706" builtinId="8" hidden="1"/>
    <cellStyle name="Hyperlink" xfId="5708" builtinId="8" hidden="1"/>
    <cellStyle name="Hyperlink" xfId="5710" builtinId="8" hidden="1"/>
    <cellStyle name="Hyperlink" xfId="5712" builtinId="8" hidden="1"/>
    <cellStyle name="Hyperlink" xfId="5714" builtinId="8" hidden="1"/>
    <cellStyle name="Hyperlink" xfId="5716" builtinId="8" hidden="1"/>
    <cellStyle name="Hyperlink" xfId="5718" builtinId="8" hidden="1"/>
    <cellStyle name="Hyperlink" xfId="5720" builtinId="8" hidden="1"/>
    <cellStyle name="Hyperlink" xfId="5722" builtinId="8" hidden="1"/>
    <cellStyle name="Hyperlink" xfId="5724" builtinId="8" hidden="1"/>
    <cellStyle name="Hyperlink" xfId="5726" builtinId="8" hidden="1"/>
    <cellStyle name="Hyperlink" xfId="5728" builtinId="8" hidden="1"/>
    <cellStyle name="Hyperlink" xfId="5730" builtinId="8" hidden="1"/>
    <cellStyle name="Hyperlink" xfId="5732" builtinId="8" hidden="1"/>
    <cellStyle name="Hyperlink" xfId="5734" builtinId="8" hidden="1"/>
    <cellStyle name="Hyperlink" xfId="5736" builtinId="8" hidden="1"/>
    <cellStyle name="Hyperlink" xfId="5738" builtinId="8" hidden="1"/>
    <cellStyle name="Hyperlink" xfId="5740" builtinId="8" hidden="1"/>
    <cellStyle name="Hyperlink" xfId="5742" builtinId="8" hidden="1"/>
    <cellStyle name="Hyperlink" xfId="5744" builtinId="8" hidden="1"/>
    <cellStyle name="Hyperlink" xfId="5746" builtinId="8" hidden="1"/>
    <cellStyle name="Hyperlink" xfId="5748" builtinId="8" hidden="1"/>
    <cellStyle name="Hyperlink" xfId="5750" builtinId="8" hidden="1"/>
    <cellStyle name="Hyperlink" xfId="5752" builtinId="8" hidden="1"/>
    <cellStyle name="Hyperlink" xfId="5754" builtinId="8" hidden="1"/>
    <cellStyle name="Hyperlink" xfId="5756" builtinId="8" hidden="1"/>
    <cellStyle name="Hyperlink" xfId="5758" builtinId="8" hidden="1"/>
    <cellStyle name="Hyperlink" xfId="5760" builtinId="8" hidden="1"/>
    <cellStyle name="Hyperlink" xfId="5762" builtinId="8" hidden="1"/>
    <cellStyle name="Hyperlink" xfId="5764" builtinId="8" hidden="1"/>
    <cellStyle name="Hyperlink" xfId="5766" builtinId="8" hidden="1"/>
    <cellStyle name="Hyperlink" xfId="5768" builtinId="8" hidden="1"/>
    <cellStyle name="Hyperlink" xfId="5770" builtinId="8" hidden="1"/>
    <cellStyle name="Hyperlink" xfId="5772" builtinId="8" hidden="1"/>
    <cellStyle name="Hyperlink" xfId="5774" builtinId="8" hidden="1"/>
    <cellStyle name="Hyperlink" xfId="5776" builtinId="8" hidden="1"/>
    <cellStyle name="Hyperlink" xfId="5778" builtinId="8" hidden="1"/>
    <cellStyle name="Hyperlink" xfId="5780" builtinId="8" hidden="1"/>
    <cellStyle name="Hyperlink" xfId="5782" builtinId="8" hidden="1"/>
    <cellStyle name="Hyperlink" xfId="5784" builtinId="8" hidden="1"/>
    <cellStyle name="Hyperlink" xfId="5786" builtinId="8" hidden="1"/>
    <cellStyle name="Hyperlink" xfId="5788" builtinId="8" hidden="1"/>
    <cellStyle name="Hyperlink" xfId="5790" builtinId="8" hidden="1"/>
    <cellStyle name="Hyperlink" xfId="5792" builtinId="8" hidden="1"/>
    <cellStyle name="Hyperlink" xfId="5794" builtinId="8" hidden="1"/>
    <cellStyle name="Hyperlink" xfId="5796" builtinId="8" hidden="1"/>
    <cellStyle name="Hyperlink" xfId="5798" builtinId="8" hidden="1"/>
    <cellStyle name="Hyperlink" xfId="5800" builtinId="8" hidden="1"/>
    <cellStyle name="Hyperlink" xfId="5802" builtinId="8" hidden="1"/>
    <cellStyle name="Hyperlink" xfId="5804" builtinId="8" hidden="1"/>
    <cellStyle name="Hyperlink" xfId="5806" builtinId="8" hidden="1"/>
    <cellStyle name="Hyperlink" xfId="5808" builtinId="8" hidden="1"/>
    <cellStyle name="Hyperlink" xfId="5810" builtinId="8" hidden="1"/>
    <cellStyle name="Hyperlink" xfId="5812" builtinId="8" hidden="1"/>
    <cellStyle name="Hyperlink" xfId="5814" builtinId="8" hidden="1"/>
    <cellStyle name="Hyperlink" xfId="5816" builtinId="8" hidden="1"/>
    <cellStyle name="Hyperlink" xfId="5818" builtinId="8" hidden="1"/>
    <cellStyle name="Hyperlink" xfId="5820" builtinId="8" hidden="1"/>
    <cellStyle name="Hyperlink" xfId="5822" builtinId="8" hidden="1"/>
    <cellStyle name="Hyperlink" xfId="5824" builtinId="8" hidden="1"/>
    <cellStyle name="Hyperlink" xfId="5826" builtinId="8" hidden="1"/>
    <cellStyle name="Hyperlink" xfId="5828" builtinId="8" hidden="1"/>
    <cellStyle name="Hyperlink" xfId="5830" builtinId="8" hidden="1"/>
    <cellStyle name="Hyperlink" xfId="5832" builtinId="8" hidden="1"/>
    <cellStyle name="Hyperlink" xfId="5834" builtinId="8" hidden="1"/>
    <cellStyle name="Hyperlink" xfId="5836" builtinId="8" hidden="1"/>
    <cellStyle name="Hyperlink" xfId="5838" builtinId="8" hidden="1"/>
    <cellStyle name="Hyperlink" xfId="5840" builtinId="8" hidden="1"/>
    <cellStyle name="Hyperlink" xfId="5842" builtinId="8" hidden="1"/>
    <cellStyle name="Hyperlink" xfId="5844" builtinId="8" hidden="1"/>
    <cellStyle name="Hyperlink" xfId="5846" builtinId="8" hidden="1"/>
    <cellStyle name="Hyperlink" xfId="5848" builtinId="8" hidden="1"/>
    <cellStyle name="Hyperlink" xfId="5850" builtinId="8" hidden="1"/>
    <cellStyle name="Hyperlink" xfId="5852" builtinId="8" hidden="1"/>
    <cellStyle name="Hyperlink" xfId="5854" builtinId="8" hidden="1"/>
    <cellStyle name="Hyperlink" xfId="5856" builtinId="8" hidden="1"/>
    <cellStyle name="Hyperlink" xfId="5858" builtinId="8" hidden="1"/>
    <cellStyle name="Hyperlink" xfId="5860" builtinId="8" hidden="1"/>
    <cellStyle name="Hyperlink" xfId="5862" builtinId="8" hidden="1"/>
    <cellStyle name="Hyperlink" xfId="5864" builtinId="8" hidden="1"/>
    <cellStyle name="Hyperlink" xfId="5866" builtinId="8" hidden="1"/>
    <cellStyle name="Hyperlink" xfId="5868" builtinId="8" hidden="1"/>
    <cellStyle name="Hyperlink" xfId="5870" builtinId="8" hidden="1"/>
    <cellStyle name="Hyperlink" xfId="5872" builtinId="8" hidden="1"/>
    <cellStyle name="Hyperlink" xfId="5874" builtinId="8" hidden="1"/>
    <cellStyle name="Hyperlink" xfId="5876" builtinId="8" hidden="1"/>
    <cellStyle name="Hyperlink" xfId="5878" builtinId="8" hidden="1"/>
    <cellStyle name="Hyperlink" xfId="5880" builtinId="8" hidden="1"/>
    <cellStyle name="Hyperlink" xfId="5882" builtinId="8" hidden="1"/>
    <cellStyle name="Hyperlink" xfId="5884" builtinId="8" hidden="1"/>
    <cellStyle name="Hyperlink" xfId="5886" builtinId="8" hidden="1"/>
    <cellStyle name="Hyperlink" xfId="5888" builtinId="8" hidden="1"/>
    <cellStyle name="Hyperlink" xfId="5890" builtinId="8" hidden="1"/>
    <cellStyle name="Hyperlink" xfId="5892" builtinId="8" hidden="1"/>
    <cellStyle name="Hyperlink" xfId="5894" builtinId="8" hidden="1"/>
    <cellStyle name="Hyperlink" xfId="5896" builtinId="8" hidden="1"/>
    <cellStyle name="Hyperlink" xfId="5898" builtinId="8" hidden="1"/>
    <cellStyle name="Hyperlink" xfId="5900" builtinId="8" hidden="1"/>
    <cellStyle name="Hyperlink" xfId="5902" builtinId="8" hidden="1"/>
    <cellStyle name="Hyperlink" xfId="5904" builtinId="8" hidden="1"/>
    <cellStyle name="Hyperlink" xfId="5906" builtinId="8" hidden="1"/>
    <cellStyle name="Hyperlink" xfId="5908" builtinId="8" hidden="1"/>
    <cellStyle name="Hyperlink" xfId="5910" builtinId="8" hidden="1"/>
    <cellStyle name="Hyperlink" xfId="5912" builtinId="8" hidden="1"/>
    <cellStyle name="Hyperlink" xfId="5914" builtinId="8" hidden="1"/>
    <cellStyle name="Hyperlink" xfId="5916" builtinId="8" hidden="1"/>
    <cellStyle name="Hyperlink" xfId="5918" builtinId="8" hidden="1"/>
    <cellStyle name="Hyperlink" xfId="5920" builtinId="8" hidden="1"/>
    <cellStyle name="Hyperlink" xfId="5924" builtinId="8" hidden="1"/>
    <cellStyle name="Hyperlink" xfId="5926" builtinId="8" hidden="1"/>
    <cellStyle name="Hyperlink" xfId="5923" builtinId="8" hidden="1"/>
    <cellStyle name="Hyperlink" xfId="5930" builtinId="8" hidden="1"/>
    <cellStyle name="Hyperlink" xfId="5932" builtinId="8" hidden="1"/>
    <cellStyle name="Hyperlink" xfId="5934" builtinId="8" hidden="1"/>
    <cellStyle name="Hyperlink" xfId="5936" builtinId="8" hidden="1"/>
    <cellStyle name="Hyperlink" xfId="5938" builtinId="8" hidden="1"/>
    <cellStyle name="Hyperlink" xfId="5940" builtinId="8" hidden="1"/>
    <cellStyle name="Hyperlink" xfId="5942" builtinId="8" hidden="1"/>
    <cellStyle name="Hyperlink" xfId="5944" builtinId="8" hidden="1"/>
    <cellStyle name="Hyperlink" xfId="5946" builtinId="8" hidden="1"/>
    <cellStyle name="Hyperlink" xfId="5948" builtinId="8" hidden="1"/>
    <cellStyle name="Hyperlink" xfId="5950" builtinId="8" hidden="1"/>
    <cellStyle name="Hyperlink" xfId="5952" builtinId="8" hidden="1"/>
    <cellStyle name="Hyperlink" xfId="5954" builtinId="8" hidden="1"/>
    <cellStyle name="Hyperlink" xfId="5956" builtinId="8" hidden="1"/>
    <cellStyle name="Hyperlink" xfId="5958" builtinId="8" hidden="1"/>
    <cellStyle name="Hyperlink" xfId="5960" builtinId="8" hidden="1"/>
    <cellStyle name="Hyperlink" xfId="5962" builtinId="8" hidden="1"/>
    <cellStyle name="Hyperlink" xfId="5964" builtinId="8" hidden="1"/>
    <cellStyle name="Hyperlink" xfId="5966" builtinId="8" hidden="1"/>
    <cellStyle name="Hyperlink" xfId="5968" builtinId="8" hidden="1"/>
    <cellStyle name="Hyperlink" xfId="5970" builtinId="8" hidden="1"/>
    <cellStyle name="Hyperlink" xfId="5972" builtinId="8" hidden="1"/>
    <cellStyle name="Hyperlink" xfId="5974" builtinId="8" hidden="1"/>
    <cellStyle name="Hyperlink" xfId="5976" builtinId="8" hidden="1"/>
    <cellStyle name="Hyperlink" xfId="5978" builtinId="8" hidden="1"/>
    <cellStyle name="Hyperlink" xfId="5980" builtinId="8" hidden="1"/>
    <cellStyle name="Hyperlink" xfId="5982" builtinId="8" hidden="1"/>
    <cellStyle name="Hyperlink" xfId="5984" builtinId="8" hidden="1"/>
    <cellStyle name="Hyperlink" xfId="5986" builtinId="8" hidden="1"/>
    <cellStyle name="Hyperlink" xfId="5988" builtinId="8" hidden="1"/>
    <cellStyle name="Hyperlink" xfId="5990" builtinId="8" hidden="1"/>
    <cellStyle name="Hyperlink" xfId="5992" builtinId="8" hidden="1"/>
    <cellStyle name="Hyperlink" xfId="5994" builtinId="8" hidden="1"/>
    <cellStyle name="Hyperlink" xfId="5996" builtinId="8" hidden="1"/>
    <cellStyle name="Hyperlink" xfId="5998" builtinId="8" hidden="1"/>
    <cellStyle name="Hyperlink" xfId="6000" builtinId="8" hidden="1"/>
    <cellStyle name="Hyperlink" xfId="6002" builtinId="8" hidden="1"/>
    <cellStyle name="Hyperlink" xfId="6004" builtinId="8" hidden="1"/>
    <cellStyle name="Hyperlink" xfId="6006" builtinId="8" hidden="1"/>
    <cellStyle name="Hyperlink" xfId="6008" builtinId="8" hidden="1"/>
    <cellStyle name="Hyperlink" xfId="6010" builtinId="8" hidden="1"/>
    <cellStyle name="Hyperlink" xfId="6012" builtinId="8" hidden="1"/>
    <cellStyle name="Hyperlink" xfId="6014" builtinId="8" hidden="1"/>
    <cellStyle name="Hyperlink" xfId="6016" builtinId="8" hidden="1"/>
    <cellStyle name="Hyperlink" xfId="6018" builtinId="8" hidden="1"/>
    <cellStyle name="Hyperlink" xfId="6020" builtinId="8" hidden="1"/>
    <cellStyle name="Hyperlink" xfId="6022" builtinId="8" hidden="1"/>
    <cellStyle name="Hyperlink" xfId="6024" builtinId="8" hidden="1"/>
    <cellStyle name="Hyperlink" xfId="6026" builtinId="8" hidden="1"/>
    <cellStyle name="Hyperlink" xfId="6028" builtinId="8" hidden="1"/>
    <cellStyle name="Hyperlink" xfId="6030" builtinId="8" hidden="1"/>
    <cellStyle name="Hyperlink" xfId="6032" builtinId="8" hidden="1"/>
    <cellStyle name="Hyperlink" xfId="6034" builtinId="8" hidden="1"/>
    <cellStyle name="Hyperlink" xfId="6036" builtinId="8" hidden="1"/>
    <cellStyle name="Hyperlink" xfId="6038" builtinId="8" hidden="1"/>
    <cellStyle name="Hyperlink" xfId="6040" builtinId="8" hidden="1"/>
    <cellStyle name="Hyperlink" xfId="6042" builtinId="8" hidden="1"/>
    <cellStyle name="Hyperlink" xfId="6044" builtinId="8" hidden="1"/>
    <cellStyle name="Hyperlink" xfId="6046" builtinId="8" hidden="1"/>
    <cellStyle name="Hyperlink" xfId="6048" builtinId="8" hidden="1"/>
    <cellStyle name="Hyperlink" xfId="6050" builtinId="8" hidden="1"/>
    <cellStyle name="Hyperlink" xfId="6052" builtinId="8" hidden="1"/>
    <cellStyle name="Hyperlink" xfId="6054" builtinId="8" hidden="1"/>
    <cellStyle name="Hyperlink" xfId="6056" builtinId="8" hidden="1"/>
    <cellStyle name="Hyperlink" xfId="6058" builtinId="8" hidden="1"/>
    <cellStyle name="Hyperlink" xfId="6060" builtinId="8" hidden="1"/>
    <cellStyle name="Hyperlink" xfId="6062" builtinId="8" hidden="1"/>
    <cellStyle name="Hyperlink" xfId="6064" builtinId="8" hidden="1"/>
    <cellStyle name="Hyperlink" xfId="6066" builtinId="8" hidden="1"/>
    <cellStyle name="Hyperlink" xfId="6068" builtinId="8" hidden="1"/>
    <cellStyle name="Hyperlink" xfId="6070" builtinId="8" hidden="1"/>
    <cellStyle name="Hyperlink" xfId="6072" builtinId="8" hidden="1"/>
    <cellStyle name="Hyperlink" xfId="6074" builtinId="8" hidden="1"/>
    <cellStyle name="Hyperlink" xfId="6076" builtinId="8" hidden="1"/>
    <cellStyle name="Hyperlink" xfId="6078" builtinId="8" hidden="1"/>
    <cellStyle name="Hyperlink" xfId="6080" builtinId="8" hidden="1"/>
    <cellStyle name="Hyperlink" xfId="6082" builtinId="8" hidden="1"/>
    <cellStyle name="Hyperlink" xfId="6084" builtinId="8" hidden="1"/>
    <cellStyle name="Hyperlink" xfId="6086" builtinId="8" hidden="1"/>
    <cellStyle name="Hyperlink" xfId="6088" builtinId="8" hidden="1"/>
    <cellStyle name="Hyperlink" xfId="6090" builtinId="8" hidden="1"/>
    <cellStyle name="Hyperlink" xfId="6092" builtinId="8" hidden="1"/>
    <cellStyle name="Hyperlink" xfId="6094" builtinId="8" hidden="1"/>
    <cellStyle name="Hyperlink" xfId="6096" builtinId="8" hidden="1"/>
    <cellStyle name="Hyperlink" xfId="6098" builtinId="8" hidden="1"/>
    <cellStyle name="Hyperlink" xfId="6100" builtinId="8" hidden="1"/>
    <cellStyle name="Hyperlink" xfId="6102" builtinId="8" hidden="1"/>
    <cellStyle name="Hyperlink" xfId="6104" builtinId="8" hidden="1"/>
    <cellStyle name="Hyperlink" xfId="6106" builtinId="8" hidden="1"/>
    <cellStyle name="Hyperlink" xfId="6108" builtinId="8" hidden="1"/>
    <cellStyle name="Hyperlink" xfId="6110" builtinId="8" hidden="1"/>
    <cellStyle name="Hyperlink" xfId="6112" builtinId="8" hidden="1"/>
    <cellStyle name="Hyperlink" xfId="6114" builtinId="8" hidden="1"/>
    <cellStyle name="Hyperlink" xfId="6116" builtinId="8" hidden="1"/>
    <cellStyle name="Hyperlink" xfId="6118" builtinId="8" hidden="1"/>
    <cellStyle name="Hyperlink" xfId="6120" builtinId="8" hidden="1"/>
    <cellStyle name="Hyperlink" xfId="6122" builtinId="8" hidden="1"/>
    <cellStyle name="Hyperlink" xfId="6124" builtinId="8" hidden="1"/>
    <cellStyle name="Hyperlink" xfId="6126" builtinId="8" hidden="1"/>
    <cellStyle name="Hyperlink" xfId="6128" builtinId="8" hidden="1"/>
    <cellStyle name="Hyperlink" xfId="6130" builtinId="8" hidden="1"/>
    <cellStyle name="Hyperlink" xfId="6132" builtinId="8" hidden="1"/>
    <cellStyle name="Hyperlink" xfId="6134" builtinId="8" hidden="1"/>
    <cellStyle name="Hyperlink" xfId="6136" builtinId="8" hidden="1"/>
    <cellStyle name="Hyperlink" xfId="6138" builtinId="8" hidden="1"/>
    <cellStyle name="Hyperlink" xfId="6140" builtinId="8" hidden="1"/>
    <cellStyle name="Hyperlink" xfId="6142" builtinId="8" hidden="1"/>
    <cellStyle name="Hyperlink" xfId="6144" builtinId="8" hidden="1"/>
    <cellStyle name="Hyperlink" xfId="6146" builtinId="8" hidden="1"/>
    <cellStyle name="Hyperlink" xfId="6148" builtinId="8" hidden="1"/>
    <cellStyle name="Hyperlink" xfId="6150" builtinId="8" hidden="1"/>
    <cellStyle name="Hyperlink" xfId="6152" builtinId="8" hidden="1"/>
    <cellStyle name="Hyperlink" xfId="6155" builtinId="8" hidden="1"/>
    <cellStyle name="Hyperlink" xfId="6157" builtinId="8" hidden="1"/>
    <cellStyle name="Hyperlink" xfId="6159" builtinId="8" hidden="1"/>
    <cellStyle name="Hyperlink" xfId="6161" builtinId="8" hidden="1"/>
    <cellStyle name="Hyperlink" xfId="6163" builtinId="8" hidden="1"/>
    <cellStyle name="Hyperlink" xfId="6165" builtinId="8" hidden="1"/>
    <cellStyle name="Hyperlink" xfId="6167" builtinId="8" hidden="1"/>
    <cellStyle name="Hyperlink" xfId="6169" builtinId="8" hidden="1"/>
    <cellStyle name="Hyperlink" xfId="6171" builtinId="8" hidden="1"/>
    <cellStyle name="Hyperlink" xfId="6173" builtinId="8" hidden="1"/>
    <cellStyle name="Hyperlink" xfId="6175" builtinId="8" hidden="1"/>
    <cellStyle name="Hyperlink" xfId="6177" builtinId="8" hidden="1"/>
    <cellStyle name="Hyperlink" xfId="6179" builtinId="8" hidden="1"/>
    <cellStyle name="Hyperlink" xfId="6211" builtinId="8" hidden="1"/>
    <cellStyle name="Hyperlink" xfId="6216" builtinId="8" hidden="1"/>
    <cellStyle name="Hyperlink" xfId="6218" builtinId="8" hidden="1"/>
    <cellStyle name="Hyperlink" xfId="6220" builtinId="8" hidden="1"/>
    <cellStyle name="Hyperlink" xfId="6222" builtinId="8" hidden="1"/>
    <cellStyle name="Hyperlink" xfId="6224" builtinId="8" hidden="1"/>
    <cellStyle name="Hyperlink" xfId="6227" builtinId="8" hidden="1"/>
    <cellStyle name="Hyperlink" xfId="6229" builtinId="8" hidden="1"/>
    <cellStyle name="Hyperlink" xfId="6231" builtinId="8" hidden="1"/>
    <cellStyle name="Hyperlink" xfId="6233" builtinId="8" hidden="1"/>
    <cellStyle name="Hyperlink" xfId="6235" builtinId="8" hidden="1"/>
    <cellStyle name="Hyperlink" xfId="6237" builtinId="8" hidden="1"/>
    <cellStyle name="Hyperlink" xfId="6239" builtinId="8" hidden="1"/>
    <cellStyle name="Hyperlink" xfId="6241" builtinId="8" hidden="1"/>
    <cellStyle name="Hyperlink" xfId="6243" builtinId="8" hidden="1"/>
    <cellStyle name="Hyperlink" xfId="6245" builtinId="8" hidden="1"/>
    <cellStyle name="Hyperlink" xfId="6247" builtinId="8" hidden="1"/>
    <cellStyle name="Hyperlink" xfId="6249" builtinId="8" hidden="1"/>
    <cellStyle name="Hyperlink" xfId="6251" builtinId="8" hidden="1"/>
    <cellStyle name="Hyperlink" xfId="6253" builtinId="8" hidden="1"/>
    <cellStyle name="Hyperlink" xfId="6255" builtinId="8" hidden="1"/>
    <cellStyle name="Hyperlink" xfId="6257" builtinId="8" hidden="1"/>
    <cellStyle name="Hyperlink" xfId="6259" builtinId="8" hidden="1"/>
    <cellStyle name="Hyperlink" xfId="6261" builtinId="8" hidden="1"/>
    <cellStyle name="Hyperlink" xfId="6263" builtinId="8" hidden="1"/>
    <cellStyle name="Hyperlink" xfId="6265" builtinId="8" hidden="1"/>
    <cellStyle name="Hyperlink" xfId="6267" builtinId="8" hidden="1"/>
    <cellStyle name="Hyperlink" xfId="6269" builtinId="8" hidden="1"/>
    <cellStyle name="Hyperlink" xfId="6271" builtinId="8" hidden="1"/>
    <cellStyle name="Hyperlink" xfId="6273" builtinId="8" hidden="1"/>
    <cellStyle name="Hyperlink" xfId="6275" builtinId="8" hidden="1"/>
    <cellStyle name="Hyperlink" xfId="6277" builtinId="8" hidden="1"/>
    <cellStyle name="Hyperlink" xfId="6279" builtinId="8" hidden="1"/>
    <cellStyle name="Hyperlink" xfId="6281" builtinId="8" hidden="1"/>
    <cellStyle name="Hyperlink" xfId="6283" builtinId="8" hidden="1"/>
    <cellStyle name="Hyperlink" xfId="6285" builtinId="8" hidden="1"/>
    <cellStyle name="Hyperlink" xfId="6287" builtinId="8" hidden="1"/>
    <cellStyle name="Hyperlink" xfId="6289" builtinId="8" hidden="1"/>
    <cellStyle name="Hyperlink" xfId="6291" builtinId="8" hidden="1"/>
    <cellStyle name="Hyperlink" xfId="6293" builtinId="8" hidden="1"/>
    <cellStyle name="Hyperlink" xfId="6295" builtinId="8" hidden="1"/>
    <cellStyle name="Hyperlink" xfId="6297" builtinId="8" hidden="1"/>
    <cellStyle name="Hyperlink" xfId="6299" builtinId="8" hidden="1"/>
    <cellStyle name="Hyperlink" xfId="6301" builtinId="8" hidden="1"/>
    <cellStyle name="Hyperlink" xfId="6303" builtinId="8" hidden="1"/>
    <cellStyle name="Hyperlink" xfId="6305" builtinId="8" hidden="1"/>
    <cellStyle name="Hyperlink" xfId="6307" builtinId="8" hidden="1"/>
    <cellStyle name="Hyperlink" xfId="6309" builtinId="8" hidden="1"/>
    <cellStyle name="Hyperlink" xfId="6311" builtinId="8" hidden="1"/>
    <cellStyle name="Hyperlink" xfId="6313" builtinId="8" hidden="1"/>
    <cellStyle name="Hyperlink" xfId="6315" builtinId="8" hidden="1"/>
    <cellStyle name="Hyperlink" xfId="6317" builtinId="8" hidden="1"/>
    <cellStyle name="Hyperlink" xfId="6319" builtinId="8" hidden="1"/>
    <cellStyle name="Hyperlink" xfId="376" builtinId="8" hidden="1"/>
    <cellStyle name="Hyperlink" xfId="354" builtinId="8" hidden="1"/>
    <cellStyle name="Hyperlink" xfId="6321" builtinId="8" hidden="1"/>
    <cellStyle name="Hyperlink" xfId="6323" builtinId="8" hidden="1"/>
    <cellStyle name="Hyperlink" xfId="6325" builtinId="8" hidden="1"/>
    <cellStyle name="Hyperlink" xfId="6327" builtinId="8" hidden="1"/>
    <cellStyle name="Hyperlink" xfId="6329" builtinId="8" hidden="1"/>
    <cellStyle name="Hyperlink" xfId="6331" builtinId="8" hidden="1"/>
    <cellStyle name="Hyperlink" xfId="6333" builtinId="8" hidden="1"/>
    <cellStyle name="Hyperlink" xfId="6335" builtinId="8" hidden="1"/>
    <cellStyle name="Hyperlink" xfId="6337" builtinId="8" hidden="1"/>
    <cellStyle name="Hyperlink" xfId="6339" builtinId="8" hidden="1"/>
    <cellStyle name="Hyperlink" xfId="6341" builtinId="8" hidden="1"/>
    <cellStyle name="Hyperlink" xfId="6343" builtinId="8" hidden="1"/>
    <cellStyle name="Hyperlink" xfId="6345" builtinId="8" hidden="1"/>
    <cellStyle name="Hyperlink" xfId="6347" builtinId="8" hidden="1"/>
    <cellStyle name="Hyperlink" xfId="6349" builtinId="8" hidden="1"/>
    <cellStyle name="Hyperlink" xfId="6351" builtinId="8" hidden="1"/>
    <cellStyle name="Hyperlink" xfId="6353" builtinId="8" hidden="1"/>
    <cellStyle name="Hyperlink" xfId="6355" builtinId="8" hidden="1"/>
    <cellStyle name="Hyperlink" xfId="6357" builtinId="8" hidden="1"/>
    <cellStyle name="Hyperlink" xfId="6359" builtinId="8" hidden="1"/>
    <cellStyle name="Hyperlink" xfId="6361" builtinId="8" hidden="1"/>
    <cellStyle name="Hyperlink" xfId="6363" builtinId="8" hidden="1"/>
    <cellStyle name="Hyperlink" xfId="6365" builtinId="8" hidden="1"/>
    <cellStyle name="Hyperlink" xfId="6367" builtinId="8" hidden="1"/>
    <cellStyle name="Hyperlink" xfId="6369" builtinId="8" hidden="1"/>
    <cellStyle name="Hyperlink" xfId="6371" builtinId="8" hidden="1"/>
    <cellStyle name="Hyperlink" xfId="6373" builtinId="8" hidden="1"/>
    <cellStyle name="Hyperlink" xfId="6375" builtinId="8" hidden="1"/>
    <cellStyle name="Hyperlink" xfId="6377" builtinId="8" hidden="1"/>
    <cellStyle name="Hyperlink" xfId="6379" builtinId="8" hidden="1"/>
    <cellStyle name="Hyperlink" xfId="6381" builtinId="8" hidden="1"/>
    <cellStyle name="Hyperlink" xfId="6383" builtinId="8" hidden="1"/>
    <cellStyle name="Hyperlink" xfId="6385" builtinId="8" hidden="1"/>
    <cellStyle name="Hyperlink" xfId="6387" builtinId="8" hidden="1"/>
    <cellStyle name="Hyperlink" xfId="6389" builtinId="8" hidden="1"/>
    <cellStyle name="Hyperlink" xfId="6391" builtinId="8" hidden="1"/>
    <cellStyle name="Hyperlink" xfId="6393" builtinId="8" hidden="1"/>
    <cellStyle name="Hyperlink" xfId="6395" builtinId="8" hidden="1"/>
    <cellStyle name="Hyperlink" xfId="6397" builtinId="8" hidden="1"/>
    <cellStyle name="Hyperlink" xfId="6399" builtinId="8" hidden="1"/>
    <cellStyle name="Hyperlink" xfId="6401" builtinId="8" hidden="1"/>
    <cellStyle name="Hyperlink" xfId="6403" builtinId="8" hidden="1"/>
    <cellStyle name="Hyperlink" xfId="6405" builtinId="8" hidden="1"/>
    <cellStyle name="Hyperlink" xfId="6407" builtinId="8" hidden="1"/>
    <cellStyle name="Hyperlink" xfId="6409" builtinId="8" hidden="1"/>
    <cellStyle name="Hyperlink" xfId="6411" builtinId="8" hidden="1"/>
    <cellStyle name="Hyperlink" xfId="6413" builtinId="8" hidden="1"/>
    <cellStyle name="Hyperlink" xfId="6415" builtinId="8" hidden="1"/>
    <cellStyle name="Hyperlink" xfId="6417" builtinId="8" hidden="1"/>
    <cellStyle name="Hyperlink" xfId="6419" builtinId="8" hidden="1"/>
    <cellStyle name="Hyperlink" xfId="6421" builtinId="8" hidden="1"/>
    <cellStyle name="Hyperlink" xfId="6423" builtinId="8" hidden="1"/>
    <cellStyle name="Hyperlink" xfId="6425" builtinId="8" hidden="1"/>
    <cellStyle name="Hyperlink" xfId="6427" builtinId="8" hidden="1"/>
    <cellStyle name="Hyperlink" xfId="6429" builtinId="8" hidden="1"/>
    <cellStyle name="Hyperlink" xfId="6431" builtinId="8" hidden="1"/>
    <cellStyle name="Hyperlink" xfId="6433" builtinId="8" hidden="1"/>
    <cellStyle name="Hyperlink" xfId="6435" builtinId="8" hidden="1"/>
    <cellStyle name="Hyperlink" xfId="6437" builtinId="8" hidden="1"/>
    <cellStyle name="Hyperlink" xfId="6439" builtinId="8" hidden="1"/>
    <cellStyle name="Hyperlink" xfId="6441" builtinId="8" hidden="1"/>
    <cellStyle name="Hyperlink" xfId="6443" builtinId="8" hidden="1"/>
    <cellStyle name="Hyperlink" xfId="6445" builtinId="8" hidden="1"/>
    <cellStyle name="Hyperlink" xfId="6447" builtinId="8" hidden="1"/>
    <cellStyle name="Hyperlink" xfId="6449" builtinId="8" hidden="1"/>
    <cellStyle name="Hyperlink" xfId="6451" builtinId="8" hidden="1"/>
    <cellStyle name="Hyperlink" xfId="6453" builtinId="8" hidden="1"/>
    <cellStyle name="Hyperlink" xfId="6455" builtinId="8" hidden="1"/>
    <cellStyle name="Hyperlink" xfId="6457" builtinId="8" hidden="1"/>
    <cellStyle name="Hyperlink" xfId="6459" builtinId="8" hidden="1"/>
    <cellStyle name="Hyperlink" xfId="6461" builtinId="8" hidden="1"/>
    <cellStyle name="Hyperlink" xfId="6463" builtinId="8" hidden="1"/>
    <cellStyle name="Hyperlink" xfId="6465" builtinId="8" hidden="1"/>
    <cellStyle name="Hyperlink" xfId="6467" builtinId="8" hidden="1"/>
    <cellStyle name="Hyperlink" xfId="6469" builtinId="8" hidden="1"/>
    <cellStyle name="Hyperlink" xfId="6471" builtinId="8" hidden="1"/>
    <cellStyle name="Hyperlink" xfId="6473" builtinId="8" hidden="1"/>
    <cellStyle name="Hyperlink" xfId="6475" builtinId="8" hidden="1"/>
    <cellStyle name="Hyperlink" xfId="6477" builtinId="8" hidden="1"/>
    <cellStyle name="Hyperlink" xfId="6479" builtinId="8" hidden="1"/>
    <cellStyle name="Hyperlink" xfId="6481" builtinId="8" hidden="1"/>
    <cellStyle name="Hyperlink" xfId="6483" builtinId="8" hidden="1"/>
    <cellStyle name="Hyperlink" xfId="6485" builtinId="8" hidden="1"/>
    <cellStyle name="Hyperlink" xfId="6487" builtinId="8" hidden="1"/>
    <cellStyle name="Hyperlink" xfId="6490" builtinId="8" hidden="1"/>
    <cellStyle name="Hyperlink" xfId="6492" builtinId="8" hidden="1"/>
    <cellStyle name="Hyperlink" xfId="6494" builtinId="8" hidden="1"/>
    <cellStyle name="Hyperlink" xfId="6496" builtinId="8" hidden="1"/>
    <cellStyle name="Hyperlink" xfId="6498" builtinId="8" hidden="1"/>
    <cellStyle name="Hyperlink" xfId="6500" builtinId="8" hidden="1"/>
    <cellStyle name="Hyperlink" xfId="6502" builtinId="8" hidden="1"/>
    <cellStyle name="Hyperlink" xfId="6504" builtinId="8" hidden="1"/>
    <cellStyle name="Hyperlink" xfId="6506" builtinId="8" hidden="1"/>
    <cellStyle name="Hyperlink" xfId="6508" builtinId="8" hidden="1"/>
    <cellStyle name="Hyperlink" xfId="6511" builtinId="8" hidden="1"/>
    <cellStyle name="Hyperlink" xfId="6513" builtinId="8" hidden="1"/>
    <cellStyle name="Hyperlink" xfId="6515" builtinId="8" hidden="1"/>
    <cellStyle name="Hyperlink" xfId="6517" builtinId="8" hidden="1"/>
    <cellStyle name="Hyperlink" xfId="6519" builtinId="8" hidden="1"/>
    <cellStyle name="Hyperlink" xfId="6521" builtinId="8" hidden="1"/>
    <cellStyle name="Hyperlink" xfId="6523" builtinId="8" hidden="1"/>
    <cellStyle name="Hyperlink" xfId="6525" builtinId="8" hidden="1"/>
    <cellStyle name="Hyperlink" xfId="6527" builtinId="8" hidden="1"/>
    <cellStyle name="Hyperlink" xfId="6529" builtinId="8" hidden="1"/>
    <cellStyle name="Hyperlink" xfId="6531" builtinId="8" hidden="1"/>
    <cellStyle name="Hyperlink" xfId="6533" builtinId="8" hidden="1"/>
    <cellStyle name="Hyperlink" xfId="6535" builtinId="8" hidden="1"/>
    <cellStyle name="Hyperlink" xfId="6537" builtinId="8" hidden="1"/>
    <cellStyle name="Hyperlink" xfId="6539" builtinId="8" hidden="1"/>
    <cellStyle name="Hyperlink" xfId="6541" builtinId="8" hidden="1"/>
    <cellStyle name="Hyperlink" xfId="6543" builtinId="8" hidden="1"/>
    <cellStyle name="Hyperlink" xfId="6545" builtinId="8" hidden="1"/>
    <cellStyle name="Hyperlink" xfId="6547" builtinId="8" hidden="1"/>
    <cellStyle name="Hyperlink" xfId="6549" builtinId="8" hidden="1"/>
    <cellStyle name="Hyperlink" xfId="6551" builtinId="8" hidden="1"/>
    <cellStyle name="Hyperlink" xfId="6553" builtinId="8" hidden="1"/>
    <cellStyle name="Hyperlink" xfId="6555" builtinId="8" hidden="1"/>
    <cellStyle name="Hyperlink" xfId="6557" builtinId="8" hidden="1"/>
    <cellStyle name="Hyperlink" xfId="6559" builtinId="8" hidden="1"/>
    <cellStyle name="Hyperlink" xfId="6561" builtinId="8" hidden="1"/>
    <cellStyle name="Hyperlink" xfId="6563" builtinId="8" hidden="1"/>
    <cellStyle name="Hyperlink" xfId="6565" builtinId="8" hidden="1"/>
    <cellStyle name="Hyperlink" xfId="6567" builtinId="8" hidden="1"/>
    <cellStyle name="Hyperlink" xfId="6569" builtinId="8" hidden="1"/>
    <cellStyle name="Hyperlink" xfId="6571" builtinId="8" hidden="1"/>
    <cellStyle name="Hyperlink" xfId="6573" builtinId="8" hidden="1"/>
    <cellStyle name="Hyperlink" xfId="6575" builtinId="8" hidden="1"/>
    <cellStyle name="Hyperlink" xfId="6577" builtinId="8" hidden="1"/>
    <cellStyle name="Hyperlink" xfId="6579" builtinId="8" hidden="1"/>
    <cellStyle name="Hyperlink" xfId="6582" builtinId="8" hidden="1"/>
    <cellStyle name="Hyperlink" xfId="6584" builtinId="8" hidden="1"/>
    <cellStyle name="Hyperlink" xfId="6586" builtinId="8" hidden="1"/>
    <cellStyle name="Hyperlink" xfId="6588" builtinId="8" hidden="1"/>
    <cellStyle name="Hyperlink" xfId="6590" builtinId="8" hidden="1"/>
    <cellStyle name="Hyperlink" xfId="6592" builtinId="8" hidden="1"/>
    <cellStyle name="Hyperlink" xfId="6594" builtinId="8" hidden="1"/>
    <cellStyle name="Hyperlink" xfId="6596" builtinId="8" hidden="1"/>
    <cellStyle name="Hyperlink" xfId="6598" builtinId="8" hidden="1"/>
    <cellStyle name="Hyperlink" xfId="6600" builtinId="8" hidden="1"/>
    <cellStyle name="Hyperlink" xfId="6602" builtinId="8" hidden="1"/>
    <cellStyle name="Hyperlink" xfId="6604" builtinId="8" hidden="1"/>
    <cellStyle name="Hyperlink" xfId="6606" builtinId="8" hidden="1"/>
    <cellStyle name="Hyperlink" xfId="6608" builtinId="8" hidden="1"/>
    <cellStyle name="Hyperlink" xfId="6610" builtinId="8" hidden="1"/>
    <cellStyle name="Hyperlink" xfId="6612" builtinId="8" hidden="1"/>
    <cellStyle name="Hyperlink" xfId="6614" builtinId="8" hidden="1"/>
    <cellStyle name="Hyperlink" xfId="6616" builtinId="8" hidden="1"/>
    <cellStyle name="Hyperlink" xfId="6618" builtinId="8" hidden="1"/>
    <cellStyle name="Hyperlink" xfId="6620" builtinId="8" hidden="1"/>
    <cellStyle name="Hyperlink" xfId="6622" builtinId="8" hidden="1"/>
    <cellStyle name="Hyperlink" xfId="6624" builtinId="8" hidden="1"/>
    <cellStyle name="Hyperlink" xfId="6626" builtinId="8" hidden="1"/>
    <cellStyle name="Hyperlink" xfId="6628" builtinId="8" hidden="1"/>
    <cellStyle name="Hyperlink" xfId="6630" builtinId="8" hidden="1"/>
    <cellStyle name="Hyperlink" xfId="6632" builtinId="8" hidden="1"/>
    <cellStyle name="Hyperlink" xfId="6634" builtinId="8" hidden="1"/>
    <cellStyle name="Hyperlink" xfId="6636" builtinId="8" hidden="1"/>
    <cellStyle name="Hyperlink" xfId="6638" builtinId="8" hidden="1"/>
    <cellStyle name="Hyperlink" xfId="6640" builtinId="8" hidden="1"/>
    <cellStyle name="Hyperlink" xfId="6642" builtinId="8" hidden="1"/>
    <cellStyle name="Hyperlink" xfId="6644" builtinId="8" hidden="1"/>
    <cellStyle name="Hyperlink" xfId="6646" builtinId="8" hidden="1"/>
    <cellStyle name="Hyperlink" xfId="6648" builtinId="8" hidden="1"/>
    <cellStyle name="Hyperlink" xfId="6650" builtinId="8" hidden="1"/>
    <cellStyle name="Hyperlink" xfId="6652" builtinId="8" hidden="1"/>
    <cellStyle name="Hyperlink" xfId="6654" builtinId="8" hidden="1"/>
    <cellStyle name="Hyperlink" xfId="6656" builtinId="8" hidden="1"/>
    <cellStyle name="Hyperlink" xfId="6658" builtinId="8" hidden="1"/>
    <cellStyle name="Hyperlink" xfId="6660" builtinId="8" hidden="1"/>
    <cellStyle name="Hyperlink" xfId="6662" builtinId="8" hidden="1"/>
    <cellStyle name="Hyperlink" xfId="6664" builtinId="8" hidden="1"/>
    <cellStyle name="Hyperlink" xfId="6666" builtinId="8" hidden="1"/>
    <cellStyle name="Hyperlink" xfId="6668" builtinId="8" hidden="1"/>
    <cellStyle name="Hyperlink" xfId="6670" builtinId="8" hidden="1"/>
    <cellStyle name="Hyperlink" xfId="6672" builtinId="8" hidden="1"/>
    <cellStyle name="Hyperlink" xfId="6674" builtinId="8" hidden="1"/>
    <cellStyle name="Hyperlink" xfId="6676" builtinId="8" hidden="1"/>
    <cellStyle name="Hyperlink" xfId="6678" builtinId="8" hidden="1"/>
    <cellStyle name="Hyperlink" xfId="6680" builtinId="8" hidden="1"/>
    <cellStyle name="Hyperlink" xfId="6682" builtinId="8" hidden="1"/>
    <cellStyle name="Hyperlink" xfId="6684" builtinId="8" hidden="1"/>
    <cellStyle name="Hyperlink" xfId="6686" builtinId="8" hidden="1"/>
    <cellStyle name="Hyperlink" xfId="6688" builtinId="8" hidden="1"/>
    <cellStyle name="Hyperlink" xfId="6690" builtinId="8" hidden="1"/>
    <cellStyle name="Hyperlink" xfId="6692" builtinId="8" hidden="1"/>
    <cellStyle name="Hyperlink" xfId="6694" builtinId="8" hidden="1"/>
    <cellStyle name="Hyperlink" xfId="6696" builtinId="8" hidden="1"/>
    <cellStyle name="Hyperlink" xfId="6698" builtinId="8" hidden="1"/>
    <cellStyle name="Hyperlink" xfId="6700" builtinId="8" hidden="1"/>
    <cellStyle name="Hyperlink" xfId="6702" builtinId="8" hidden="1"/>
    <cellStyle name="Hyperlink" xfId="6704" builtinId="8" hidden="1"/>
    <cellStyle name="Hyperlink" xfId="6706" builtinId="8" hidden="1"/>
    <cellStyle name="Hyperlink" xfId="6708" builtinId="8" hidden="1"/>
    <cellStyle name="Hyperlink" xfId="6710" builtinId="8" hidden="1"/>
    <cellStyle name="Hyperlink" xfId="6712" builtinId="8" hidden="1"/>
    <cellStyle name="Hyperlink" xfId="6714" builtinId="8" hidden="1"/>
    <cellStyle name="Hyperlink" xfId="6716" builtinId="8" hidden="1"/>
    <cellStyle name="Hyperlink" xfId="6718" builtinId="8" hidden="1"/>
    <cellStyle name="Hyperlink" xfId="6720" builtinId="8" hidden="1"/>
    <cellStyle name="Hyperlink" xfId="6722" builtinId="8" hidden="1"/>
    <cellStyle name="Hyperlink" xfId="6724" builtinId="8" hidden="1"/>
    <cellStyle name="Hyperlink" xfId="6726" builtinId="8" hidden="1"/>
    <cellStyle name="Hyperlink" xfId="6729" builtinId="8" hidden="1"/>
    <cellStyle name="Hyperlink" xfId="6731" builtinId="8" hidden="1"/>
    <cellStyle name="Hyperlink" xfId="6733" builtinId="8" hidden="1"/>
    <cellStyle name="Hyperlink" xfId="6735" builtinId="8" hidden="1"/>
    <cellStyle name="Hyperlink" xfId="6737" builtinId="8" hidden="1"/>
    <cellStyle name="Hyperlink" xfId="6739" builtinId="8" hidden="1"/>
    <cellStyle name="Hyperlink" xfId="6741" builtinId="8" hidden="1"/>
    <cellStyle name="Hyperlink" xfId="6743" builtinId="8" hidden="1"/>
    <cellStyle name="Hyperlink" xfId="6745" builtinId="8" hidden="1"/>
    <cellStyle name="Hyperlink" xfId="6747" builtinId="8" hidden="1"/>
    <cellStyle name="Hyperlink" xfId="6749" builtinId="8" hidden="1"/>
    <cellStyle name="Hyperlink" xfId="6751" builtinId="8" hidden="1"/>
    <cellStyle name="Hyperlink" xfId="6753" builtinId="8" hidden="1"/>
    <cellStyle name="Hyperlink" xfId="6755" builtinId="8" hidden="1"/>
    <cellStyle name="Hyperlink" xfId="6757" builtinId="8" hidden="1"/>
    <cellStyle name="Hyperlink" xfId="6759" builtinId="8" hidden="1"/>
    <cellStyle name="Hyperlink" xfId="6761" builtinId="8" hidden="1"/>
    <cellStyle name="Hyperlink" xfId="6763" builtinId="8" hidden="1"/>
    <cellStyle name="Hyperlink" xfId="6765" builtinId="8" hidden="1"/>
    <cellStyle name="Hyperlink" xfId="6767" builtinId="8" hidden="1"/>
    <cellStyle name="Hyperlink" xfId="6769" builtinId="8" hidden="1"/>
    <cellStyle name="Hyperlink" xfId="6771" builtinId="8" hidden="1"/>
    <cellStyle name="Hyperlink" xfId="6773" builtinId="8" hidden="1"/>
    <cellStyle name="Hyperlink" xfId="6775" builtinId="8" hidden="1"/>
    <cellStyle name="Hyperlink" xfId="6777" builtinId="8" hidden="1"/>
    <cellStyle name="Hyperlink" xfId="6779" builtinId="8" hidden="1"/>
    <cellStyle name="Hyperlink" xfId="6781" builtinId="8" hidden="1"/>
    <cellStyle name="Hyperlink" xfId="6783" builtinId="8" hidden="1"/>
    <cellStyle name="Hyperlink" xfId="6785" builtinId="8" hidden="1"/>
    <cellStyle name="Hyperlink" xfId="6789" builtinId="8" hidden="1"/>
    <cellStyle name="Hyperlink" xfId="6791" builtinId="8" hidden="1"/>
    <cellStyle name="Hyperlink" xfId="6793" builtinId="8" hidden="1"/>
    <cellStyle name="Hyperlink" xfId="6795" builtinId="8" hidden="1"/>
    <cellStyle name="Hyperlink" xfId="6797" builtinId="8" hidden="1"/>
    <cellStyle name="Hyperlink" xfId="6799" builtinId="8" hidden="1"/>
    <cellStyle name="Hyperlink" xfId="6801" builtinId="8" hidden="1"/>
    <cellStyle name="Hyperlink" xfId="6803" builtinId="8" hidden="1"/>
    <cellStyle name="Hyperlink" xfId="6805" builtinId="8" hidden="1"/>
    <cellStyle name="Hyperlink" xfId="6807" builtinId="8" hidden="1"/>
    <cellStyle name="Hyperlink" xfId="6809" builtinId="8" hidden="1"/>
    <cellStyle name="Hyperlink" xfId="6811" builtinId="8" hidden="1"/>
    <cellStyle name="Hyperlink" xfId="6813" builtinId="8" hidden="1"/>
    <cellStyle name="Hyperlink" xfId="6815" builtinId="8" hidden="1"/>
    <cellStyle name="Hyperlink" xfId="6817" builtinId="8" hidden="1"/>
    <cellStyle name="Hyperlink" xfId="6819" builtinId="8" hidden="1"/>
    <cellStyle name="Hyperlink" xfId="6821" builtinId="8" hidden="1"/>
    <cellStyle name="Hyperlink" xfId="6823" builtinId="8" hidden="1"/>
    <cellStyle name="Hyperlink" xfId="6825" builtinId="8" hidden="1"/>
    <cellStyle name="Hyperlink" xfId="6827" builtinId="8" hidden="1"/>
    <cellStyle name="Hyperlink" xfId="6829" builtinId="8" hidden="1"/>
    <cellStyle name="Hyperlink" xfId="6831" builtinId="8" hidden="1"/>
    <cellStyle name="Hyperlink" xfId="6833" builtinId="8" hidden="1"/>
    <cellStyle name="Hyperlink" xfId="6835" builtinId="8" hidden="1"/>
    <cellStyle name="Hyperlink" xfId="6837" builtinId="8" hidden="1"/>
    <cellStyle name="Hyperlink" xfId="6839" builtinId="8" hidden="1"/>
    <cellStyle name="Hyperlink" xfId="6841" builtinId="8" hidden="1"/>
    <cellStyle name="Hyperlink" xfId="6843" builtinId="8" hidden="1"/>
    <cellStyle name="Hyperlink" xfId="6845" builtinId="8" hidden="1"/>
    <cellStyle name="Hyperlink" xfId="6847" builtinId="8" hidden="1"/>
    <cellStyle name="Hyperlink" xfId="6849" builtinId="8" hidden="1"/>
    <cellStyle name="Hyperlink" xfId="6852" builtinId="8" hidden="1"/>
    <cellStyle name="Hyperlink" xfId="6854" builtinId="8" hidden="1"/>
    <cellStyle name="Hyperlink" xfId="6856" builtinId="8" hidden="1"/>
    <cellStyle name="Hyperlink" xfId="6858" builtinId="8" hidden="1"/>
    <cellStyle name="Hyperlink" xfId="6860" builtinId="8" hidden="1"/>
    <cellStyle name="Hyperlink" xfId="6862" builtinId="8" hidden="1"/>
    <cellStyle name="Hyperlink" xfId="6864" builtinId="8" hidden="1"/>
    <cellStyle name="Hyperlink" xfId="6866" builtinId="8" hidden="1"/>
    <cellStyle name="Hyperlink" xfId="6868" builtinId="8" hidden="1"/>
    <cellStyle name="Hyperlink" xfId="6870" builtinId="8" hidden="1"/>
    <cellStyle name="Hyperlink" xfId="6872" builtinId="8" hidden="1"/>
    <cellStyle name="Hyperlink" xfId="6874" builtinId="8" hidden="1"/>
    <cellStyle name="Hyperlink" xfId="6876" builtinId="8" hidden="1"/>
    <cellStyle name="Hyperlink" xfId="6878" builtinId="8" hidden="1"/>
    <cellStyle name="Hyperlink" xfId="6880" builtinId="8" hidden="1"/>
    <cellStyle name="Hyperlink" xfId="6882" builtinId="8" hidden="1"/>
    <cellStyle name="Hyperlink" xfId="6884" builtinId="8" hidden="1"/>
    <cellStyle name="Hyperlink" xfId="6886" builtinId="8" hidden="1"/>
    <cellStyle name="Hyperlink" xfId="6888" builtinId="8" hidden="1"/>
    <cellStyle name="Hyperlink" xfId="6890" builtinId="8" hidden="1"/>
    <cellStyle name="Hyperlink" xfId="6892" builtinId="8" hidden="1"/>
    <cellStyle name="Hyperlink" xfId="6894" builtinId="8" hidden="1"/>
    <cellStyle name="Hyperlink" xfId="6896" builtinId="8" hidden="1"/>
    <cellStyle name="Hyperlink" xfId="6898" builtinId="8" hidden="1"/>
    <cellStyle name="Hyperlink" xfId="6900" builtinId="8" hidden="1"/>
    <cellStyle name="Hyperlink" xfId="6902" builtinId="8" hidden="1"/>
    <cellStyle name="Hyperlink" xfId="6904" builtinId="8" hidden="1"/>
    <cellStyle name="Hyperlink" xfId="6906" builtinId="8" hidden="1"/>
    <cellStyle name="Hyperlink" xfId="6908" builtinId="8" hidden="1"/>
    <cellStyle name="Hyperlink" xfId="6910" builtinId="8" hidden="1"/>
    <cellStyle name="Hyperlink" xfId="6912" builtinId="8" hidden="1"/>
    <cellStyle name="Hyperlink" xfId="6914" builtinId="8" hidden="1"/>
    <cellStyle name="Hyperlink" xfId="6916" builtinId="8" hidden="1"/>
    <cellStyle name="Hyperlink" xfId="6918" builtinId="8" hidden="1"/>
    <cellStyle name="Hyperlink" xfId="6920" builtinId="8" hidden="1"/>
    <cellStyle name="Hyperlink" xfId="6922" builtinId="8" hidden="1"/>
    <cellStyle name="Hyperlink" xfId="6924" builtinId="8" hidden="1"/>
    <cellStyle name="Hyperlink" xfId="6926" builtinId="8" hidden="1"/>
    <cellStyle name="Hyperlink" xfId="6928" builtinId="8" hidden="1"/>
    <cellStyle name="Hyperlink" xfId="6930" builtinId="8" hidden="1"/>
    <cellStyle name="Hyperlink" xfId="6932" builtinId="8" hidden="1"/>
    <cellStyle name="Hyperlink" xfId="6934" builtinId="8" hidden="1"/>
    <cellStyle name="Hyperlink" xfId="6936" builtinId="8" hidden="1"/>
    <cellStyle name="Hyperlink" xfId="6938" builtinId="8" hidden="1"/>
    <cellStyle name="Hyperlink" xfId="6940" builtinId="8" hidden="1"/>
    <cellStyle name="Hyperlink" xfId="6942" builtinId="8" hidden="1"/>
    <cellStyle name="Hyperlink" xfId="6944" builtinId="8" hidden="1"/>
    <cellStyle name="Hyperlink" xfId="6946" builtinId="8" hidden="1"/>
    <cellStyle name="Hyperlink" xfId="6948" builtinId="8" hidden="1"/>
    <cellStyle name="Hyperlink" xfId="6950" builtinId="8" hidden="1"/>
    <cellStyle name="Hyperlink" xfId="6952" builtinId="8" hidden="1"/>
    <cellStyle name="Hyperlink" xfId="6954" builtinId="8" hidden="1"/>
    <cellStyle name="Hyperlink" xfId="6956" builtinId="8" hidden="1"/>
    <cellStyle name="Hyperlink" xfId="6958" builtinId="8" hidden="1"/>
    <cellStyle name="Hyperlink" xfId="6960" builtinId="8" hidden="1"/>
    <cellStyle name="Hyperlink" xfId="6962" builtinId="8" hidden="1"/>
    <cellStyle name="Hyperlink" xfId="6964" builtinId="8" hidden="1"/>
    <cellStyle name="Hyperlink" xfId="6966" builtinId="8" hidden="1"/>
    <cellStyle name="Hyperlink" xfId="6969" builtinId="8" hidden="1"/>
    <cellStyle name="Hyperlink" xfId="6971" builtinId="8" hidden="1"/>
    <cellStyle name="Hyperlink" xfId="6973" builtinId="8" hidden="1"/>
    <cellStyle name="Hyperlink" xfId="6975" builtinId="8" hidden="1"/>
    <cellStyle name="Hyperlink" xfId="6977" builtinId="8" hidden="1"/>
    <cellStyle name="Hyperlink" xfId="6979" builtinId="8" hidden="1"/>
    <cellStyle name="Hyperlink" xfId="6981" builtinId="8" hidden="1"/>
    <cellStyle name="Hyperlink" xfId="6983" builtinId="8" hidden="1"/>
    <cellStyle name="Hyperlink" xfId="6985" builtinId="8" hidden="1"/>
    <cellStyle name="Hyperlink" xfId="6987" builtinId="8" hidden="1"/>
    <cellStyle name="Hyperlink" xfId="6989" builtinId="8" hidden="1"/>
    <cellStyle name="Hyperlink" xfId="6991" builtinId="8" hidden="1"/>
    <cellStyle name="Hyperlink" xfId="6993" builtinId="8" hidden="1"/>
    <cellStyle name="Hyperlink" xfId="6995" builtinId="8" hidden="1"/>
    <cellStyle name="Hyperlink" xfId="6997" builtinId="8" hidden="1"/>
    <cellStyle name="Hyperlink" xfId="6999" builtinId="8" hidden="1"/>
    <cellStyle name="Hyperlink" xfId="7001" builtinId="8" hidden="1"/>
    <cellStyle name="Hyperlink" xfId="7003" builtinId="8" hidden="1"/>
    <cellStyle name="Hyperlink" xfId="7005" builtinId="8" hidden="1"/>
    <cellStyle name="Hyperlink" xfId="7007" builtinId="8" hidden="1"/>
    <cellStyle name="Hyperlink" xfId="7009" builtinId="8" hidden="1"/>
    <cellStyle name="Hyperlink" xfId="7011" builtinId="8" hidden="1"/>
    <cellStyle name="Hyperlink" xfId="7013" builtinId="8" hidden="1"/>
    <cellStyle name="Hyperlink" xfId="7015" builtinId="8" hidden="1"/>
    <cellStyle name="Hyperlink" xfId="7017" builtinId="8" hidden="1"/>
    <cellStyle name="Hyperlink" xfId="7019" builtinId="8" hidden="1"/>
    <cellStyle name="Hyperlink" xfId="6851" builtinId="8" hidden="1"/>
    <cellStyle name="Hyperlink" xfId="7022" builtinId="8" hidden="1"/>
    <cellStyle name="Hyperlink" xfId="7024" builtinId="8" hidden="1"/>
    <cellStyle name="Hyperlink" xfId="7026" builtinId="8" hidden="1"/>
    <cellStyle name="Hyperlink" xfId="7028" builtinId="8" hidden="1"/>
    <cellStyle name="Hyperlink" xfId="7030" builtinId="8" hidden="1"/>
    <cellStyle name="Hyperlink" xfId="7032" builtinId="8" hidden="1"/>
    <cellStyle name="Hyperlink" xfId="7034" builtinId="8" hidden="1"/>
    <cellStyle name="Hyperlink" xfId="7036" builtinId="8" hidden="1"/>
    <cellStyle name="Hyperlink" xfId="7038" builtinId="8" hidden="1"/>
    <cellStyle name="Hyperlink" xfId="7041" builtinId="8" hidden="1"/>
    <cellStyle name="Hyperlink" xfId="7043" builtinId="8" hidden="1"/>
    <cellStyle name="Hyperlink" xfId="7045" builtinId="8" hidden="1"/>
    <cellStyle name="Hyperlink" xfId="7047" builtinId="8" hidden="1"/>
    <cellStyle name="Hyperlink" xfId="7049" builtinId="8" hidden="1"/>
    <cellStyle name="Hyperlink" xfId="7051" builtinId="8" hidden="1"/>
    <cellStyle name="Hyperlink" xfId="7053" builtinId="8" hidden="1"/>
    <cellStyle name="Hyperlink" xfId="7055" builtinId="8" hidden="1"/>
    <cellStyle name="Hyperlink" xfId="7057" builtinId="8" hidden="1"/>
    <cellStyle name="Hyperlink" xfId="7059" builtinId="8" hidden="1"/>
    <cellStyle name="Hyperlink" xfId="7061" builtinId="8" hidden="1"/>
    <cellStyle name="Hyperlink" xfId="7063" builtinId="8" hidden="1"/>
    <cellStyle name="Hyperlink" xfId="7065" builtinId="8" hidden="1"/>
    <cellStyle name="Hyperlink" xfId="7067" builtinId="8" hidden="1"/>
    <cellStyle name="Hyperlink" xfId="7069" builtinId="8" hidden="1"/>
    <cellStyle name="Hyperlink" xfId="7071" builtinId="8" hidden="1"/>
    <cellStyle name="Hyperlink" xfId="7073" builtinId="8" hidden="1"/>
    <cellStyle name="Hyperlink" xfId="7075" builtinId="8" hidden="1"/>
    <cellStyle name="Hyperlink" xfId="7077" builtinId="8" hidden="1"/>
    <cellStyle name="Hyperlink" xfId="7079" builtinId="8" hidden="1"/>
    <cellStyle name="Hyperlink" xfId="7081" builtinId="8" hidden="1"/>
    <cellStyle name="Hyperlink" xfId="7083" builtinId="8" hidden="1"/>
    <cellStyle name="Hyperlink" xfId="7085" builtinId="8" hidden="1"/>
    <cellStyle name="Hyperlink" xfId="7087" builtinId="8" hidden="1"/>
    <cellStyle name="Hyperlink" xfId="7089" builtinId="8" hidden="1"/>
    <cellStyle name="Hyperlink" xfId="7091" builtinId="8" hidden="1"/>
    <cellStyle name="Hyperlink" xfId="7093" builtinId="8" hidden="1"/>
    <cellStyle name="Hyperlink" xfId="6215" builtinId="8" hidden="1"/>
    <cellStyle name="Hyperlink" xfId="7096" builtinId="8" hidden="1"/>
    <cellStyle name="Hyperlink" xfId="7098" builtinId="8" hidden="1"/>
    <cellStyle name="Hyperlink" xfId="7100" builtinId="8" hidden="1"/>
    <cellStyle name="Hyperlink" xfId="7102" builtinId="8" hidden="1"/>
    <cellStyle name="Hyperlink" xfId="7104" builtinId="8" hidden="1"/>
    <cellStyle name="Hyperlink" xfId="7106" builtinId="8" hidden="1"/>
    <cellStyle name="Hyperlink" xfId="7108" builtinId="8" hidden="1"/>
    <cellStyle name="Hyperlink" xfId="7110" builtinId="8" hidden="1"/>
    <cellStyle name="Hyperlink" xfId="7112" builtinId="8" hidden="1"/>
    <cellStyle name="Hyperlink" xfId="7114" builtinId="8" hidden="1"/>
    <cellStyle name="Hyperlink" xfId="7116" builtinId="8" hidden="1"/>
    <cellStyle name="Hyperlink" xfId="7118" builtinId="8" hidden="1"/>
    <cellStyle name="Hyperlink" xfId="7120" builtinId="8" hidden="1"/>
    <cellStyle name="Hyperlink" xfId="7122" builtinId="8" hidden="1"/>
    <cellStyle name="Hyperlink" xfId="7124" builtinId="8" hidden="1"/>
    <cellStyle name="Hyperlink" xfId="7126" builtinId="8" hidden="1"/>
    <cellStyle name="Hyperlink" xfId="7128" builtinId="8" hidden="1"/>
    <cellStyle name="Hyperlink" xfId="7130" builtinId="8" hidden="1"/>
    <cellStyle name="Hyperlink" xfId="7132" builtinId="8" hidden="1"/>
    <cellStyle name="Hyperlink" xfId="7134" builtinId="8" hidden="1"/>
    <cellStyle name="Hyperlink" xfId="7136" builtinId="8" hidden="1"/>
    <cellStyle name="Hyperlink" xfId="7138" builtinId="8" hidden="1"/>
    <cellStyle name="Hyperlink" xfId="7140" builtinId="8" hidden="1"/>
    <cellStyle name="Hyperlink" xfId="7142" builtinId="8" hidden="1"/>
    <cellStyle name="Hyperlink" xfId="7144" builtinId="8" hidden="1"/>
    <cellStyle name="Hyperlink" xfId="7146" builtinId="8" hidden="1"/>
    <cellStyle name="Hyperlink" xfId="7148" builtinId="8" hidden="1"/>
    <cellStyle name="Hyperlink" xfId="7150" builtinId="8" hidden="1"/>
    <cellStyle name="Hyperlink" xfId="7152" builtinId="8" hidden="1"/>
    <cellStyle name="Hyperlink" xfId="7154" builtinId="8" hidden="1"/>
    <cellStyle name="Hyperlink" xfId="7156" builtinId="8" hidden="1"/>
    <cellStyle name="Hyperlink" xfId="7158" builtinId="8" hidden="1"/>
    <cellStyle name="Hyperlink" xfId="7160" builtinId="8" hidden="1"/>
    <cellStyle name="Hyperlink" xfId="7162" builtinId="8" hidden="1"/>
    <cellStyle name="Hyperlink" xfId="7164" builtinId="8" hidden="1"/>
    <cellStyle name="Hyperlink" xfId="7166" builtinId="8" hidden="1"/>
    <cellStyle name="Hyperlink" xfId="7168" builtinId="8" hidden="1"/>
    <cellStyle name="Hyperlink" xfId="7170" builtinId="8" hidden="1"/>
    <cellStyle name="Hyperlink" xfId="7172" builtinId="8" hidden="1"/>
    <cellStyle name="Hyperlink" xfId="7174" builtinId="8" hidden="1"/>
    <cellStyle name="Hyperlink" xfId="7176" builtinId="8" hidden="1"/>
    <cellStyle name="Hyperlink" xfId="7178" builtinId="8" hidden="1"/>
    <cellStyle name="Hyperlink" xfId="7180" builtinId="8" hidden="1"/>
    <cellStyle name="Hyperlink" xfId="7182" builtinId="8" hidden="1"/>
    <cellStyle name="Hyperlink" xfId="7184" builtinId="8" hidden="1"/>
    <cellStyle name="Hyperlink" xfId="7186" builtinId="8" hidden="1"/>
    <cellStyle name="Hyperlink" xfId="7188" builtinId="8" hidden="1"/>
    <cellStyle name="Hyperlink" xfId="7190" builtinId="8" hidden="1"/>
    <cellStyle name="Hyperlink" xfId="7192" builtinId="8" hidden="1"/>
    <cellStyle name="Hyperlink" xfId="7194" builtinId="8" hidden="1"/>
    <cellStyle name="Hyperlink" xfId="7196" builtinId="8" hidden="1"/>
    <cellStyle name="Hyperlink" xfId="7198" builtinId="8" hidden="1"/>
    <cellStyle name="Hyperlink" xfId="7200" builtinId="8" hidden="1"/>
    <cellStyle name="Hyperlink" xfId="7202" builtinId="8" hidden="1"/>
    <cellStyle name="Hyperlink" xfId="7204" builtinId="8" hidden="1"/>
    <cellStyle name="Hyperlink" xfId="7206" builtinId="8" hidden="1"/>
    <cellStyle name="Hyperlink" xfId="7208" builtinId="8" hidden="1"/>
    <cellStyle name="Hyperlink" xfId="7210" builtinId="8" hidden="1"/>
    <cellStyle name="Hyperlink" xfId="7212" builtinId="8" hidden="1"/>
    <cellStyle name="Hyperlink" xfId="7214" builtinId="8" hidden="1"/>
    <cellStyle name="Hyperlink" xfId="7216" builtinId="8" hidden="1"/>
    <cellStyle name="Hyperlink" xfId="7218" builtinId="8" hidden="1"/>
    <cellStyle name="Hyperlink" xfId="7220" builtinId="8" hidden="1"/>
    <cellStyle name="Hyperlink" xfId="7222" builtinId="8" hidden="1"/>
    <cellStyle name="Hyperlink" xfId="7224" builtinId="8" hidden="1"/>
    <cellStyle name="Hyperlink" xfId="7226" builtinId="8" hidden="1"/>
    <cellStyle name="Hyperlink" xfId="7228" builtinId="8" hidden="1"/>
    <cellStyle name="Hyperlink" xfId="7230" builtinId="8" hidden="1"/>
    <cellStyle name="Hyperlink" xfId="7232" builtinId="8" hidden="1"/>
    <cellStyle name="Hyperlink" xfId="7234" builtinId="8" hidden="1"/>
    <cellStyle name="Hyperlink" xfId="7236" builtinId="8" hidden="1"/>
    <cellStyle name="Hyperlink" xfId="7238" builtinId="8" hidden="1"/>
    <cellStyle name="Hyperlink" xfId="7240" builtinId="8" hidden="1"/>
    <cellStyle name="Hyperlink" xfId="7242" builtinId="8" hidden="1"/>
    <cellStyle name="Hyperlink" xfId="7244" builtinId="8" hidden="1"/>
    <cellStyle name="Hyperlink" xfId="7246" builtinId="8" hidden="1"/>
    <cellStyle name="Hyperlink" xfId="7248" builtinId="8" hidden="1"/>
    <cellStyle name="Hyperlink" xfId="7250" builtinId="8" hidden="1"/>
    <cellStyle name="Hyperlink" xfId="7252" builtinId="8" hidden="1"/>
    <cellStyle name="Hyperlink" xfId="7254" builtinId="8" hidden="1"/>
    <cellStyle name="Hyperlink" xfId="7256" builtinId="8" hidden="1"/>
    <cellStyle name="Hyperlink" xfId="7258" builtinId="8" hidden="1"/>
    <cellStyle name="Hyperlink" xfId="7260" builtinId="8" hidden="1"/>
    <cellStyle name="Hyperlink" xfId="7262" builtinId="8" hidden="1"/>
    <cellStyle name="Hyperlink" xfId="7264" builtinId="8" hidden="1"/>
    <cellStyle name="Hyperlink" xfId="7266" builtinId="8" hidden="1"/>
    <cellStyle name="Hyperlink" xfId="7268" builtinId="8" hidden="1"/>
    <cellStyle name="Hyperlink" xfId="7270" builtinId="8" hidden="1"/>
    <cellStyle name="Hyperlink" xfId="7272" builtinId="8" hidden="1"/>
    <cellStyle name="Hyperlink" xfId="7274" builtinId="8" hidden="1"/>
    <cellStyle name="Hyperlink" xfId="7276" builtinId="8" hidden="1"/>
    <cellStyle name="Hyperlink" xfId="7278" builtinId="8" hidden="1"/>
    <cellStyle name="Hyperlink" xfId="7280" builtinId="8" hidden="1"/>
    <cellStyle name="Hyperlink" xfId="7282" builtinId="8" hidden="1"/>
    <cellStyle name="Hyperlink" xfId="7284" builtinId="8" hidden="1"/>
    <cellStyle name="Hyperlink" xfId="7286" builtinId="8" hidden="1"/>
    <cellStyle name="Hyperlink" xfId="7288" builtinId="8" hidden="1"/>
    <cellStyle name="Hyperlink" xfId="7290" builtinId="8" hidden="1"/>
    <cellStyle name="Hyperlink" xfId="7292" builtinId="8" hidden="1"/>
    <cellStyle name="Hyperlink" xfId="7294" builtinId="8" hidden="1"/>
    <cellStyle name="Hyperlink" xfId="7296" builtinId="8" hidden="1"/>
    <cellStyle name="Hyperlink" xfId="7298" builtinId="8" hidden="1"/>
    <cellStyle name="Hyperlink" xfId="7300" builtinId="8" hidden="1"/>
    <cellStyle name="Hyperlink" xfId="7302" builtinId="8" hidden="1"/>
    <cellStyle name="Hyperlink" xfId="7304" builtinId="8" hidden="1"/>
    <cellStyle name="Hyperlink" xfId="7306" builtinId="8" hidden="1"/>
    <cellStyle name="Hyperlink" xfId="7308" builtinId="8" hidden="1"/>
    <cellStyle name="Hyperlink" xfId="7310" builtinId="8" hidden="1"/>
    <cellStyle name="Hyperlink" xfId="7312" builtinId="8" hidden="1"/>
    <cellStyle name="Hyperlink" xfId="7314" builtinId="8" hidden="1"/>
    <cellStyle name="Hyperlink" xfId="7316" builtinId="8" hidden="1"/>
    <cellStyle name="Hyperlink" xfId="7318" builtinId="8" hidden="1"/>
    <cellStyle name="Hyperlink" xfId="7320" builtinId="8" hidden="1"/>
    <cellStyle name="Hyperlink" xfId="7322" builtinId="8" hidden="1"/>
    <cellStyle name="Hyperlink" xfId="7324" builtinId="8" hidden="1"/>
    <cellStyle name="Hyperlink" xfId="7326" builtinId="8" hidden="1"/>
    <cellStyle name="Hyperlink" xfId="7328" builtinId="8" hidden="1"/>
    <cellStyle name="Hyperlink" xfId="7330" builtinId="8" hidden="1"/>
    <cellStyle name="Hyperlink" xfId="7332" builtinId="8" hidden="1"/>
    <cellStyle name="Hyperlink" xfId="7334" builtinId="8" hidden="1"/>
    <cellStyle name="Hyperlink" xfId="7336" builtinId="8" hidden="1"/>
    <cellStyle name="Hyperlink" xfId="7338" builtinId="8" hidden="1"/>
    <cellStyle name="Hyperlink" xfId="7340" builtinId="8" hidden="1"/>
    <cellStyle name="Hyperlink" xfId="7342" builtinId="8" hidden="1"/>
    <cellStyle name="Hyperlink" xfId="7344" builtinId="8" hidden="1"/>
    <cellStyle name="Hyperlink" xfId="7346" builtinId="8" hidden="1"/>
    <cellStyle name="Hyperlink" xfId="7348" builtinId="8" hidden="1"/>
    <cellStyle name="Hyperlink" xfId="7350" builtinId="8" hidden="1"/>
    <cellStyle name="Hyperlink" xfId="7352" builtinId="8" hidden="1"/>
    <cellStyle name="Hyperlink" xfId="7354" builtinId="8" hidden="1"/>
    <cellStyle name="Hyperlink" xfId="7356" builtinId="8" hidden="1"/>
    <cellStyle name="Hyperlink" xfId="7358" builtinId="8" hidden="1"/>
    <cellStyle name="Hyperlink" xfId="7360" builtinId="8" hidden="1"/>
    <cellStyle name="Hyperlink" xfId="7362" builtinId="8" hidden="1"/>
    <cellStyle name="Hyperlink" xfId="7364" builtinId="8" hidden="1"/>
    <cellStyle name="Hyperlink" xfId="7366" builtinId="8" hidden="1"/>
    <cellStyle name="Hyperlink" xfId="7368" builtinId="8" hidden="1"/>
    <cellStyle name="Hyperlink" xfId="7370" builtinId="8" hidden="1"/>
    <cellStyle name="Hyperlink" xfId="7372" builtinId="8" hidden="1"/>
    <cellStyle name="Hyperlink" xfId="7374" builtinId="8" hidden="1"/>
    <cellStyle name="Hyperlink" xfId="7376" builtinId="8" hidden="1"/>
    <cellStyle name="Hyperlink" xfId="7378" builtinId="8" hidden="1"/>
    <cellStyle name="Hyperlink" xfId="7380" builtinId="8" hidden="1"/>
    <cellStyle name="Hyperlink" xfId="7382" builtinId="8" hidden="1"/>
    <cellStyle name="Hyperlink" xfId="7384" builtinId="8" hidden="1"/>
    <cellStyle name="Hyperlink" xfId="7386" builtinId="8" hidden="1"/>
    <cellStyle name="Hyperlink" xfId="7388" builtinId="8" hidden="1"/>
    <cellStyle name="Hyperlink" xfId="7390" builtinId="8" hidden="1"/>
    <cellStyle name="Hyperlink" xfId="7392" builtinId="8" hidden="1"/>
    <cellStyle name="Hyperlink" xfId="7394" builtinId="8" hidden="1"/>
    <cellStyle name="Hyperlink" xfId="7396" builtinId="8" hidden="1"/>
    <cellStyle name="Hyperlink" xfId="7398" builtinId="8" hidden="1"/>
    <cellStyle name="Hyperlink" xfId="7400" builtinId="8" hidden="1"/>
    <cellStyle name="Hyperlink" xfId="7402" builtinId="8" hidden="1"/>
    <cellStyle name="Hyperlink" xfId="7404" builtinId="8" hidden="1"/>
    <cellStyle name="Hyperlink" xfId="7406" builtinId="8" hidden="1"/>
    <cellStyle name="Hyperlink" xfId="7408" builtinId="8" hidden="1"/>
    <cellStyle name="Hyperlink" xfId="7410" builtinId="8" hidden="1"/>
    <cellStyle name="Hyperlink" xfId="7412" builtinId="8" hidden="1"/>
    <cellStyle name="Hyperlink" xfId="7414" builtinId="8" hidden="1"/>
    <cellStyle name="Hyperlink" xfId="7416" builtinId="8" hidden="1"/>
    <cellStyle name="Hyperlink" xfId="7418" builtinId="8" hidden="1"/>
    <cellStyle name="Hyperlink" xfId="7420" builtinId="8" hidden="1"/>
    <cellStyle name="Hyperlink" xfId="7422" builtinId="8" hidden="1"/>
    <cellStyle name="Hyperlink" xfId="7424" builtinId="8" hidden="1"/>
    <cellStyle name="Hyperlink" xfId="7426" builtinId="8" hidden="1"/>
    <cellStyle name="Hyperlink" xfId="7428" builtinId="8" hidden="1"/>
    <cellStyle name="Hyperlink" xfId="7430" builtinId="8" hidden="1"/>
    <cellStyle name="Hyperlink" xfId="7432" builtinId="8" hidden="1"/>
    <cellStyle name="Hyperlink" xfId="7434" builtinId="8" hidden="1"/>
    <cellStyle name="Hyperlink" xfId="7436" builtinId="8" hidden="1"/>
    <cellStyle name="Hyperlink" xfId="7438" builtinId="8" hidden="1"/>
    <cellStyle name="Hyperlink" xfId="7440" builtinId="8" hidden="1"/>
    <cellStyle name="Hyperlink" xfId="7442" builtinId="8" hidden="1"/>
    <cellStyle name="Hyperlink" xfId="7444" builtinId="8" hidden="1"/>
    <cellStyle name="Hyperlink" xfId="7446" builtinId="8" hidden="1"/>
    <cellStyle name="Hyperlink" xfId="7448" builtinId="8" hidden="1"/>
    <cellStyle name="Hyperlink" xfId="7450" builtinId="8" hidden="1"/>
    <cellStyle name="Hyperlink" xfId="7452" builtinId="8" hidden="1"/>
    <cellStyle name="Hyperlink" xfId="7454" builtinId="8" hidden="1"/>
    <cellStyle name="Hyperlink" xfId="7456" builtinId="8" hidden="1"/>
    <cellStyle name="Hyperlink" xfId="7458" builtinId="8" hidden="1"/>
    <cellStyle name="Hyperlink" xfId="7460" builtinId="8" hidden="1"/>
    <cellStyle name="Hyperlink" xfId="7462" builtinId="8" hidden="1"/>
    <cellStyle name="Hyperlink" xfId="7464" builtinId="8" hidden="1"/>
    <cellStyle name="Hyperlink" xfId="7466" builtinId="8" hidden="1"/>
    <cellStyle name="Hyperlink" xfId="7468" builtinId="8" hidden="1"/>
    <cellStyle name="Hyperlink" xfId="7470" builtinId="8" hidden="1"/>
    <cellStyle name="Hyperlink" xfId="7472" builtinId="8" hidden="1"/>
    <cellStyle name="Hyperlink" xfId="7474" builtinId="8" hidden="1"/>
    <cellStyle name="Hyperlink" xfId="7476" builtinId="8" hidden="1"/>
    <cellStyle name="Hyperlink" xfId="7478" builtinId="8" hidden="1"/>
    <cellStyle name="Hyperlink" xfId="7480" builtinId="8" hidden="1"/>
    <cellStyle name="Hyperlink" xfId="7482" builtinId="8" hidden="1"/>
    <cellStyle name="Hyperlink" xfId="7484" builtinId="8" hidden="1"/>
    <cellStyle name="Hyperlink" xfId="7486" builtinId="8" hidden="1"/>
    <cellStyle name="Hyperlink" xfId="7488" builtinId="8" hidden="1"/>
    <cellStyle name="Hyperlink" xfId="7490" builtinId="8" hidden="1"/>
    <cellStyle name="Hyperlink" xfId="7492" builtinId="8" hidden="1"/>
    <cellStyle name="Hyperlink" xfId="7494" builtinId="8" hidden="1"/>
    <cellStyle name="Hyperlink" xfId="7496" builtinId="8" hidden="1"/>
    <cellStyle name="Hyperlink" xfId="7498" builtinId="8" hidden="1"/>
    <cellStyle name="Hyperlink" xfId="7500" builtinId="8" hidden="1"/>
    <cellStyle name="Hyperlink" xfId="7502" builtinId="8" hidden="1"/>
    <cellStyle name="Hyperlink" xfId="7504" builtinId="8" hidden="1"/>
    <cellStyle name="Hyperlink" xfId="7506" builtinId="8" hidden="1"/>
    <cellStyle name="Hyperlink" xfId="7508" builtinId="8" hidden="1"/>
    <cellStyle name="Hyperlink" xfId="7510" builtinId="8" hidden="1"/>
    <cellStyle name="Hyperlink" xfId="7512" builtinId="8" hidden="1"/>
    <cellStyle name="Hyperlink" xfId="7514" builtinId="8" hidden="1"/>
    <cellStyle name="Hyperlink" xfId="7516" builtinId="8" hidden="1"/>
    <cellStyle name="Hyperlink" xfId="7518" builtinId="8" hidden="1"/>
    <cellStyle name="Hyperlink" xfId="7520" builtinId="8" hidden="1"/>
    <cellStyle name="Hyperlink" xfId="7522" builtinId="8" hidden="1"/>
    <cellStyle name="Hyperlink" xfId="7524" builtinId="8" hidden="1"/>
    <cellStyle name="Hyperlink" xfId="7526" builtinId="8" hidden="1"/>
    <cellStyle name="Hyperlink" xfId="7528" builtinId="8" hidden="1"/>
    <cellStyle name="Hyperlink" xfId="7530" builtinId="8" hidden="1"/>
    <cellStyle name="Hyperlink" xfId="7532" builtinId="8" hidden="1"/>
    <cellStyle name="Hyperlink" xfId="7534" builtinId="8" hidden="1"/>
    <cellStyle name="Hyperlink" xfId="7536" builtinId="8" hidden="1"/>
    <cellStyle name="Hyperlink" xfId="7538" builtinId="8" hidden="1"/>
    <cellStyle name="Hyperlink" xfId="7540" builtinId="8" hidden="1"/>
    <cellStyle name="Hyperlink" xfId="7542" builtinId="8" hidden="1"/>
    <cellStyle name="Hyperlink" xfId="7544" builtinId="8" hidden="1"/>
    <cellStyle name="Hyperlink" xfId="7546" builtinId="8" hidden="1"/>
    <cellStyle name="Hyperlink" xfId="7548" builtinId="8" hidden="1"/>
    <cellStyle name="Hyperlink" xfId="7550" builtinId="8" hidden="1"/>
    <cellStyle name="Hyperlink" xfId="7552" builtinId="8" hidden="1"/>
    <cellStyle name="Hyperlink" xfId="7554" builtinId="8" hidden="1"/>
    <cellStyle name="Hyperlink" xfId="7556" builtinId="8" hidden="1"/>
    <cellStyle name="Hyperlink" xfId="7558" builtinId="8" hidden="1"/>
    <cellStyle name="Hyperlink" xfId="7560" builtinId="8" hidden="1"/>
    <cellStyle name="Hyperlink" xfId="7562" builtinId="8" hidden="1"/>
    <cellStyle name="Hyperlink" xfId="7564" builtinId="8" hidden="1"/>
    <cellStyle name="Hyperlink" xfId="7566" builtinId="8" hidden="1"/>
    <cellStyle name="Hyperlink" xfId="7568" builtinId="8" hidden="1"/>
    <cellStyle name="Hyperlink" xfId="7570" builtinId="8" hidden="1"/>
    <cellStyle name="Hyperlink" xfId="7572" builtinId="8" hidden="1"/>
    <cellStyle name="Hyperlink" xfId="7574" builtinId="8" hidden="1"/>
    <cellStyle name="Hyperlink" xfId="7576" builtinId="8" hidden="1"/>
    <cellStyle name="Hyperlink" xfId="7578" builtinId="8" hidden="1"/>
    <cellStyle name="Hyperlink" xfId="7580" builtinId="8" hidden="1"/>
    <cellStyle name="Hyperlink" xfId="7582" builtinId="8" hidden="1"/>
    <cellStyle name="Hyperlink" xfId="7584" builtinId="8" hidden="1"/>
    <cellStyle name="Hyperlink" xfId="7586" builtinId="8" hidden="1"/>
    <cellStyle name="Hyperlink" xfId="7588" builtinId="8" hidden="1"/>
    <cellStyle name="Hyperlink" xfId="7590" builtinId="8" hidden="1"/>
    <cellStyle name="Hyperlink" xfId="7592" builtinId="8" hidden="1"/>
    <cellStyle name="Hyperlink" xfId="7594" builtinId="8" hidden="1"/>
    <cellStyle name="Hyperlink" xfId="7596" builtinId="8" hidden="1"/>
    <cellStyle name="Hyperlink" xfId="7598" builtinId="8" hidden="1"/>
    <cellStyle name="Hyperlink" xfId="7600" builtinId="8" hidden="1"/>
    <cellStyle name="Hyperlink" xfId="7602" builtinId="8" hidden="1"/>
    <cellStyle name="Hyperlink" xfId="7604" builtinId="8" hidden="1"/>
    <cellStyle name="Hyperlink" xfId="7606" builtinId="8" hidden="1"/>
    <cellStyle name="Hyperlink" xfId="7608" builtinId="8" hidden="1"/>
    <cellStyle name="Hyperlink" xfId="7610" builtinId="8" hidden="1"/>
    <cellStyle name="Hyperlink" xfId="7612" builtinId="8" hidden="1"/>
    <cellStyle name="Hyperlink" xfId="7614" builtinId="8" hidden="1"/>
    <cellStyle name="Hyperlink" xfId="7616" builtinId="8" hidden="1"/>
    <cellStyle name="Hyperlink" xfId="7618" builtinId="8" hidden="1"/>
    <cellStyle name="Hyperlink" xfId="7620" builtinId="8" hidden="1"/>
    <cellStyle name="Hyperlink" xfId="7622" builtinId="8" hidden="1"/>
    <cellStyle name="Hyperlink" xfId="7624" builtinId="8" hidden="1"/>
    <cellStyle name="Hyperlink" xfId="7626" builtinId="8" hidden="1"/>
    <cellStyle name="Hyperlink" xfId="7628" builtinId="8" hidden="1"/>
    <cellStyle name="Hyperlink" xfId="7630" builtinId="8" hidden="1"/>
    <cellStyle name="Hyperlink" xfId="7632" builtinId="8" hidden="1"/>
    <cellStyle name="Hyperlink" xfId="7634" builtinId="8" hidden="1"/>
    <cellStyle name="Hyperlink" xfId="7636" builtinId="8" hidden="1"/>
    <cellStyle name="Hyperlink" xfId="7638" builtinId="8" hidden="1"/>
    <cellStyle name="Hyperlink" xfId="7640" builtinId="8" hidden="1"/>
    <cellStyle name="Hyperlink" xfId="7642" builtinId="8" hidden="1"/>
    <cellStyle name="Hyperlink" xfId="7644" builtinId="8" hidden="1"/>
    <cellStyle name="Hyperlink" xfId="7646" builtinId="8" hidden="1"/>
    <cellStyle name="Hyperlink" xfId="7648" builtinId="8" hidden="1"/>
    <cellStyle name="Hyperlink" xfId="7650" builtinId="8" hidden="1"/>
    <cellStyle name="Hyperlink" xfId="7652" builtinId="8" hidden="1"/>
    <cellStyle name="Hyperlink" xfId="7654" builtinId="8" hidden="1"/>
    <cellStyle name="Hyperlink" xfId="7656" builtinId="8" hidden="1"/>
    <cellStyle name="Hyperlink" xfId="7658" builtinId="8" hidden="1"/>
    <cellStyle name="Hyperlink" xfId="7660" builtinId="8" hidden="1"/>
    <cellStyle name="Hyperlink" xfId="7662" builtinId="8" hidden="1"/>
    <cellStyle name="Hyperlink" xfId="7664" builtinId="8" hidden="1"/>
    <cellStyle name="Hyperlink" xfId="7666" builtinId="8" hidden="1"/>
    <cellStyle name="Hyperlink" xfId="7668" builtinId="8" hidden="1"/>
    <cellStyle name="Hyperlink" xfId="7670" builtinId="8" hidden="1"/>
    <cellStyle name="Hyperlink" xfId="7672" builtinId="8" hidden="1"/>
    <cellStyle name="Hyperlink" xfId="7674" builtinId="8" hidden="1"/>
    <cellStyle name="Hyperlink" xfId="7676" builtinId="8" hidden="1"/>
    <cellStyle name="Hyperlink" xfId="7678" builtinId="8" hidden="1"/>
    <cellStyle name="Hyperlink" xfId="7680" builtinId="8" hidden="1"/>
    <cellStyle name="Hyperlink" xfId="7682" builtinId="8" hidden="1"/>
    <cellStyle name="Hyperlink" xfId="7684" builtinId="8" hidden="1"/>
    <cellStyle name="Hyperlink" xfId="7686" builtinId="8" hidden="1"/>
    <cellStyle name="Hyperlink" xfId="7688" builtinId="8" hidden="1"/>
    <cellStyle name="Hyperlink" xfId="7690" builtinId="8" hidden="1"/>
    <cellStyle name="Hyperlink" xfId="7692" builtinId="8" hidden="1"/>
    <cellStyle name="Hyperlink" xfId="7694" builtinId="8" hidden="1"/>
    <cellStyle name="Hyperlink" xfId="7696" builtinId="8" hidden="1"/>
    <cellStyle name="Hyperlink" xfId="7698" builtinId="8" hidden="1"/>
    <cellStyle name="Hyperlink" xfId="7700" builtinId="8" hidden="1"/>
    <cellStyle name="Hyperlink" xfId="7702" builtinId="8" hidden="1"/>
    <cellStyle name="Hyperlink" xfId="7704" builtinId="8" hidden="1"/>
    <cellStyle name="Hyperlink" xfId="7706" builtinId="8" hidden="1"/>
    <cellStyle name="Hyperlink" xfId="7708" builtinId="8" hidden="1"/>
    <cellStyle name="Hyperlink" xfId="7710" builtinId="8" hidden="1"/>
    <cellStyle name="Hyperlink" xfId="7712" builtinId="8" hidden="1"/>
    <cellStyle name="Hyperlink" xfId="7714" builtinId="8" hidden="1"/>
    <cellStyle name="Hyperlink" xfId="7716" builtinId="8" hidden="1"/>
    <cellStyle name="Hyperlink" xfId="7718" builtinId="8" hidden="1"/>
    <cellStyle name="Hyperlink" xfId="7720" builtinId="8" hidden="1"/>
    <cellStyle name="Hyperlink" xfId="7722" builtinId="8" hidden="1"/>
    <cellStyle name="Hyperlink" xfId="7724" builtinId="8" hidden="1"/>
    <cellStyle name="Hyperlink" xfId="7726" builtinId="8" hidden="1"/>
    <cellStyle name="Hyperlink" xfId="7728" builtinId="8" hidden="1"/>
    <cellStyle name="Hyperlink" xfId="7730" builtinId="8" hidden="1"/>
    <cellStyle name="Hyperlink" xfId="7732" builtinId="8" hidden="1"/>
    <cellStyle name="Hyperlink" xfId="7734" builtinId="8" hidden="1"/>
    <cellStyle name="Hyperlink" xfId="7736" builtinId="8" hidden="1"/>
    <cellStyle name="Hyperlink" xfId="7738" builtinId="8" hidden="1"/>
    <cellStyle name="Hyperlink" xfId="7740" builtinId="8" hidden="1"/>
    <cellStyle name="Hyperlink" xfId="7742" builtinId="8" hidden="1"/>
    <cellStyle name="Hyperlink" xfId="7744" builtinId="8" hidden="1"/>
    <cellStyle name="Hyperlink" xfId="7746" builtinId="8" hidden="1"/>
    <cellStyle name="Hyperlink" xfId="7748" builtinId="8" hidden="1"/>
    <cellStyle name="Hyperlink" xfId="7750" builtinId="8" hidden="1"/>
    <cellStyle name="Hyperlink" xfId="7752" builtinId="8" hidden="1"/>
    <cellStyle name="Hyperlink" xfId="7754" builtinId="8" hidden="1"/>
    <cellStyle name="Hyperlink" xfId="7756" builtinId="8" hidden="1"/>
    <cellStyle name="Hyperlink" xfId="7758" builtinId="8" hidden="1"/>
    <cellStyle name="Hyperlink" xfId="7760" builtinId="8" hidden="1"/>
    <cellStyle name="Hyperlink" xfId="7762" builtinId="8" hidden="1"/>
    <cellStyle name="Hyperlink" xfId="7764" builtinId="8" hidden="1"/>
    <cellStyle name="Hyperlink" xfId="7766" builtinId="8" hidden="1"/>
    <cellStyle name="Hyperlink" xfId="7768" builtinId="8" hidden="1"/>
    <cellStyle name="Hyperlink" xfId="7770" builtinId="8" hidden="1"/>
    <cellStyle name="Hyperlink" xfId="7772" builtinId="8" hidden="1"/>
    <cellStyle name="Hyperlink" xfId="7774" builtinId="8" hidden="1"/>
    <cellStyle name="Hyperlink" xfId="7776" builtinId="8" hidden="1"/>
    <cellStyle name="Hyperlink" xfId="7778" builtinId="8" hidden="1"/>
    <cellStyle name="Hyperlink" xfId="7780" builtinId="8" hidden="1"/>
    <cellStyle name="Hyperlink" xfId="7782" builtinId="8" hidden="1"/>
    <cellStyle name="Hyperlink" xfId="7784" builtinId="8" hidden="1"/>
    <cellStyle name="Hyperlink" xfId="7786" builtinId="8" hidden="1"/>
    <cellStyle name="Hyperlink" xfId="7788" builtinId="8" hidden="1"/>
    <cellStyle name="Hyperlink" xfId="7790" builtinId="8" hidden="1"/>
    <cellStyle name="Hyperlink" xfId="7792" builtinId="8" hidden="1"/>
    <cellStyle name="Hyperlink" xfId="7794" builtinId="8" hidden="1"/>
    <cellStyle name="Hyperlink" xfId="7796" builtinId="8" hidden="1"/>
    <cellStyle name="Hyperlink" xfId="7798" builtinId="8" hidden="1"/>
    <cellStyle name="Hyperlink" xfId="7800" builtinId="8" hidden="1"/>
    <cellStyle name="Hyperlink" xfId="7802" builtinId="8" hidden="1"/>
    <cellStyle name="Hyperlink" xfId="7804" builtinId="8" hidden="1"/>
    <cellStyle name="Hyperlink" xfId="7806" builtinId="8" hidden="1"/>
    <cellStyle name="Hyperlink" xfId="7808" builtinId="8" hidden="1"/>
    <cellStyle name="Hyperlink" xfId="7810" builtinId="8" hidden="1"/>
    <cellStyle name="Hyperlink" xfId="7812" builtinId="8" hidden="1"/>
    <cellStyle name="Hyperlink" xfId="7814" builtinId="8" hidden="1"/>
    <cellStyle name="Hyperlink" xfId="7816" builtinId="8" hidden="1"/>
    <cellStyle name="Hyperlink" xfId="7818" builtinId="8" hidden="1"/>
    <cellStyle name="Hyperlink" xfId="7820" builtinId="8" hidden="1"/>
    <cellStyle name="Hyperlink" xfId="7822" builtinId="8" hidden="1"/>
    <cellStyle name="Hyperlink" xfId="7824" builtinId="8" hidden="1"/>
    <cellStyle name="Hyperlink" xfId="7826" builtinId="8" hidden="1"/>
    <cellStyle name="Hyperlink" xfId="7828" builtinId="8" hidden="1"/>
    <cellStyle name="Hyperlink" xfId="7830" builtinId="8" hidden="1"/>
    <cellStyle name="Hyperlink" xfId="7832" builtinId="8" hidden="1"/>
    <cellStyle name="Hyperlink" xfId="7834" builtinId="8" hidden="1"/>
    <cellStyle name="Hyperlink" xfId="7836" builtinId="8" hidden="1"/>
    <cellStyle name="Hyperlink" xfId="7838" builtinId="8" hidden="1"/>
    <cellStyle name="Hyperlink" xfId="7840" builtinId="8" hidden="1"/>
    <cellStyle name="Hyperlink" xfId="7842" builtinId="8" hidden="1"/>
    <cellStyle name="Hyperlink" xfId="7844" builtinId="8" hidden="1"/>
    <cellStyle name="Hyperlink" xfId="7846" builtinId="8" hidden="1"/>
    <cellStyle name="Hyperlink" xfId="7848" builtinId="8" hidden="1"/>
    <cellStyle name="Hyperlink" xfId="7850" builtinId="8" hidden="1"/>
    <cellStyle name="Hyperlink" xfId="7852" builtinId="8" hidden="1"/>
    <cellStyle name="Hyperlink" xfId="7854" builtinId="8" hidden="1"/>
    <cellStyle name="Hyperlink" xfId="7856" builtinId="8" hidden="1"/>
    <cellStyle name="Hyperlink" xfId="7858" builtinId="8" hidden="1"/>
    <cellStyle name="Hyperlink" xfId="7860" builtinId="8" hidden="1"/>
    <cellStyle name="Hyperlink" xfId="7862" builtinId="8" hidden="1"/>
    <cellStyle name="Hyperlink" xfId="7864" builtinId="8" hidden="1"/>
    <cellStyle name="Hyperlink" xfId="7866" builtinId="8" hidden="1"/>
    <cellStyle name="Hyperlink" xfId="7868" builtinId="8" hidden="1"/>
    <cellStyle name="Hyperlink" xfId="7870" builtinId="8" hidden="1"/>
    <cellStyle name="Hyperlink" xfId="7872" builtinId="8" hidden="1"/>
    <cellStyle name="Hyperlink" xfId="7874" builtinId="8" hidden="1"/>
    <cellStyle name="Hyperlink" xfId="7876" builtinId="8" hidden="1"/>
    <cellStyle name="Hyperlink" xfId="7878" builtinId="8" hidden="1"/>
    <cellStyle name="Hyperlink" xfId="7880" builtinId="8" hidden="1"/>
    <cellStyle name="Hyperlink" xfId="7882" builtinId="8" hidden="1"/>
    <cellStyle name="Hyperlink" xfId="7884" builtinId="8" hidden="1"/>
    <cellStyle name="Hyperlink" xfId="7886" builtinId="8" hidden="1"/>
    <cellStyle name="Hyperlink" xfId="7888" builtinId="8" hidden="1"/>
    <cellStyle name="Hyperlink" xfId="7890" builtinId="8" hidden="1"/>
    <cellStyle name="Hyperlink" xfId="7892" builtinId="8" hidden="1"/>
    <cellStyle name="Hyperlink" xfId="7894" builtinId="8" hidden="1"/>
    <cellStyle name="Hyperlink" xfId="7896" builtinId="8" hidden="1"/>
    <cellStyle name="Hyperlink" xfId="7898" builtinId="8" hidden="1"/>
    <cellStyle name="Hyperlink" xfId="7900" builtinId="8" hidden="1"/>
    <cellStyle name="Hyperlink" xfId="7902" builtinId="8" hidden="1"/>
    <cellStyle name="Hyperlink" xfId="7904" builtinId="8" hidden="1"/>
    <cellStyle name="Hyperlink" xfId="7906" builtinId="8" hidden="1"/>
    <cellStyle name="Hyperlink" xfId="7908" builtinId="8" hidden="1"/>
    <cellStyle name="Hyperlink" xfId="7910" builtinId="8" hidden="1"/>
    <cellStyle name="Hyperlink" xfId="7912" builtinId="8" hidden="1"/>
    <cellStyle name="Hyperlink" xfId="7914" builtinId="8" hidden="1"/>
    <cellStyle name="Hyperlink" xfId="7916" builtinId="8" hidden="1"/>
    <cellStyle name="Hyperlink" xfId="7918" builtinId="8" hidden="1"/>
    <cellStyle name="Hyperlink" xfId="7920" builtinId="8" hidden="1"/>
    <cellStyle name="Hyperlink" xfId="7922" builtinId="8" hidden="1"/>
    <cellStyle name="Hyperlink" xfId="7924" builtinId="8" hidden="1"/>
    <cellStyle name="Hyperlink" xfId="7926" builtinId="8" hidden="1"/>
    <cellStyle name="Hyperlink" xfId="7928" builtinId="8" hidden="1"/>
    <cellStyle name="Hyperlink" xfId="7930" builtinId="8" hidden="1"/>
    <cellStyle name="Hyperlink" xfId="7932" builtinId="8" hidden="1"/>
    <cellStyle name="Hyperlink" xfId="7934" builtinId="8" hidden="1"/>
    <cellStyle name="Hyperlink" xfId="7936" builtinId="8" hidden="1"/>
    <cellStyle name="Hyperlink" xfId="7938" builtinId="8" hidden="1"/>
    <cellStyle name="Hyperlink" xfId="7940" builtinId="8" hidden="1"/>
    <cellStyle name="Hyperlink" xfId="7942" builtinId="8" hidden="1"/>
    <cellStyle name="Hyperlink" xfId="7944" builtinId="8" hidden="1"/>
    <cellStyle name="Hyperlink" xfId="7946" builtinId="8" hidden="1"/>
    <cellStyle name="Hyperlink" xfId="7948" builtinId="8" hidden="1"/>
    <cellStyle name="Hyperlink" xfId="7950" builtinId="8" hidden="1"/>
    <cellStyle name="Hyperlink" xfId="7952" builtinId="8" hidden="1"/>
    <cellStyle name="Hyperlink" xfId="7954" builtinId="8" hidden="1"/>
    <cellStyle name="Hyperlink" xfId="7956" builtinId="8" hidden="1"/>
    <cellStyle name="Hyperlink" xfId="7958" builtinId="8" hidden="1"/>
    <cellStyle name="Hyperlink" xfId="7960" builtinId="8" hidden="1"/>
    <cellStyle name="Hyperlink" xfId="7962" builtinId="8" hidden="1"/>
    <cellStyle name="Hyperlink" xfId="7964" builtinId="8" hidden="1"/>
    <cellStyle name="Hyperlink" xfId="7966" builtinId="8" hidden="1"/>
    <cellStyle name="Hyperlink" xfId="7968" builtinId="8" hidden="1"/>
    <cellStyle name="Hyperlink" xfId="7970" builtinId="8" hidden="1"/>
    <cellStyle name="Hyperlink" xfId="7972" builtinId="8" hidden="1"/>
    <cellStyle name="Hyperlink" xfId="7974" builtinId="8" hidden="1"/>
    <cellStyle name="Hyperlink" xfId="7976" builtinId="8" hidden="1"/>
    <cellStyle name="Hyperlink" xfId="7978" builtinId="8" hidden="1"/>
    <cellStyle name="Hyperlink" xfId="7980" builtinId="8" hidden="1"/>
    <cellStyle name="Hyperlink" xfId="7982" builtinId="8" hidden="1"/>
    <cellStyle name="Hyperlink" xfId="7984" builtinId="8" hidden="1"/>
    <cellStyle name="Hyperlink" xfId="7986" builtinId="8" hidden="1"/>
    <cellStyle name="Hyperlink" xfId="7988" builtinId="8" hidden="1"/>
    <cellStyle name="Hyperlink" xfId="7990" builtinId="8" hidden="1"/>
    <cellStyle name="Hyperlink" xfId="7992" builtinId="8" hidden="1"/>
    <cellStyle name="Hyperlink" xfId="7994" builtinId="8" hidden="1"/>
    <cellStyle name="Hyperlink" xfId="7996" builtinId="8" hidden="1"/>
    <cellStyle name="Hyperlink" xfId="7998" builtinId="8" hidden="1"/>
    <cellStyle name="Hyperlink" xfId="8000" builtinId="8" hidden="1"/>
    <cellStyle name="Hyperlink" xfId="8002" builtinId="8" hidden="1"/>
    <cellStyle name="Hyperlink" xfId="8004" builtinId="8" hidden="1"/>
    <cellStyle name="Hyperlink" xfId="8006" builtinId="8" hidden="1"/>
    <cellStyle name="Hyperlink" xfId="8008" builtinId="8" hidden="1"/>
    <cellStyle name="Hyperlink" xfId="8010" builtinId="8" hidden="1"/>
    <cellStyle name="Hyperlink" xfId="8012" builtinId="8" hidden="1"/>
    <cellStyle name="Hyperlink" xfId="8014" builtinId="8" hidden="1"/>
    <cellStyle name="Hyperlink" xfId="8016" builtinId="8" hidden="1"/>
    <cellStyle name="Hyperlink" xfId="8018" builtinId="8" hidden="1"/>
    <cellStyle name="Hyperlink" xfId="8020" builtinId="8" hidden="1"/>
    <cellStyle name="Hyperlink" xfId="8022" builtinId="8" hidden="1"/>
    <cellStyle name="Hyperlink" xfId="8024" builtinId="8" hidden="1"/>
    <cellStyle name="Hyperlink" xfId="8026" builtinId="8" hidden="1"/>
    <cellStyle name="Hyperlink" xfId="8028" builtinId="8" hidden="1"/>
    <cellStyle name="Hyperlink" xfId="8030" builtinId="8" hidden="1"/>
    <cellStyle name="Hyperlink" xfId="8032" builtinId="8" hidden="1"/>
    <cellStyle name="Hyperlink" xfId="8034" builtinId="8" hidden="1"/>
    <cellStyle name="Hyperlink" xfId="8036" builtinId="8" hidden="1"/>
    <cellStyle name="Hyperlink" xfId="8038" builtinId="8" hidden="1"/>
    <cellStyle name="Hyperlink" xfId="8040" builtinId="8" hidden="1"/>
    <cellStyle name="Hyperlink" xfId="8042" builtinId="8" hidden="1"/>
    <cellStyle name="Hyperlink" xfId="8044" builtinId="8" hidden="1"/>
    <cellStyle name="Hyperlink" xfId="8046" builtinId="8" hidden="1"/>
    <cellStyle name="Hyperlink" xfId="8048" builtinId="8" hidden="1"/>
    <cellStyle name="Hyperlink" xfId="8050" builtinId="8" hidden="1"/>
    <cellStyle name="Hyperlink" xfId="8052" builtinId="8" hidden="1"/>
    <cellStyle name="Hyperlink" xfId="8054" builtinId="8" hidden="1"/>
    <cellStyle name="Hyperlink" xfId="8056" builtinId="8" hidden="1"/>
    <cellStyle name="Hyperlink" xfId="8058" builtinId="8" hidden="1"/>
    <cellStyle name="Hyperlink" xfId="8060" builtinId="8" hidden="1"/>
    <cellStyle name="Hyperlink" xfId="8062" builtinId="8" hidden="1"/>
    <cellStyle name="Hyperlink" xfId="8064" builtinId="8" hidden="1"/>
    <cellStyle name="Hyperlink" xfId="8066" builtinId="8" hidden="1"/>
    <cellStyle name="Hyperlink" xfId="8068" builtinId="8" hidden="1"/>
    <cellStyle name="Hyperlink" xfId="8070" builtinId="8" hidden="1"/>
    <cellStyle name="Hyperlink" xfId="8072" builtinId="8" hidden="1"/>
    <cellStyle name="Hyperlink" xfId="8074" builtinId="8" hidden="1"/>
    <cellStyle name="Hyperlink" xfId="8076" builtinId="8" hidden="1"/>
    <cellStyle name="Hyperlink" xfId="8078" builtinId="8" hidden="1"/>
    <cellStyle name="Hyperlink" xfId="8080" builtinId="8" hidden="1"/>
    <cellStyle name="Hyperlink" xfId="8082" builtinId="8" hidden="1"/>
    <cellStyle name="Hyperlink" xfId="8084" builtinId="8" hidden="1"/>
    <cellStyle name="Hyperlink" xfId="8086" builtinId="8" hidden="1"/>
    <cellStyle name="Hyperlink" xfId="8088" builtinId="8" hidden="1"/>
    <cellStyle name="Hyperlink" xfId="8090" builtinId="8" hidden="1"/>
    <cellStyle name="Hyperlink" xfId="8092" builtinId="8" hidden="1"/>
    <cellStyle name="Hyperlink" xfId="8094" builtinId="8" hidden="1"/>
    <cellStyle name="Hyperlink" xfId="8096" builtinId="8" hidden="1"/>
    <cellStyle name="Hyperlink" xfId="8098" builtinId="8" hidden="1"/>
    <cellStyle name="Hyperlink" xfId="8100" builtinId="8" hidden="1"/>
    <cellStyle name="Hyperlink" xfId="8102" builtinId="8" hidden="1"/>
    <cellStyle name="Hyperlink" xfId="8104" builtinId="8" hidden="1"/>
    <cellStyle name="Hyperlink" xfId="8106" builtinId="8" hidden="1"/>
    <cellStyle name="Hyperlink" xfId="8108" builtinId="8" hidden="1"/>
    <cellStyle name="Hyperlink" xfId="8110" builtinId="8" hidden="1"/>
    <cellStyle name="Hyperlink" xfId="8112" builtinId="8" hidden="1"/>
    <cellStyle name="Hyperlink" xfId="8114" builtinId="8" hidden="1"/>
    <cellStyle name="Hyperlink" xfId="8116" builtinId="8" hidden="1"/>
    <cellStyle name="Hyperlink" xfId="8118" builtinId="8" hidden="1"/>
    <cellStyle name="Hyperlink" xfId="8120" builtinId="8" hidden="1"/>
    <cellStyle name="Hyperlink" xfId="8122" builtinId="8" hidden="1"/>
    <cellStyle name="Hyperlink" xfId="8124" builtinId="8" hidden="1"/>
    <cellStyle name="Hyperlink" xfId="8126" builtinId="8" hidden="1"/>
    <cellStyle name="Hyperlink" xfId="8128" builtinId="8" hidden="1"/>
    <cellStyle name="Hyperlink" xfId="8130" builtinId="8" hidden="1"/>
    <cellStyle name="Hyperlink" xfId="8132" builtinId="8" hidden="1"/>
    <cellStyle name="Hyperlink" xfId="8134" builtinId="8" hidden="1"/>
    <cellStyle name="Hyperlink" xfId="8136" builtinId="8" hidden="1"/>
    <cellStyle name="Hyperlink" xfId="8138" builtinId="8" hidden="1"/>
    <cellStyle name="Hyperlink" xfId="8140" builtinId="8" hidden="1"/>
    <cellStyle name="Hyperlink" xfId="8142" builtinId="8" hidden="1"/>
    <cellStyle name="Hyperlink" xfId="8144" builtinId="8" hidden="1"/>
    <cellStyle name="Hyperlink" xfId="8146" builtinId="8" hidden="1"/>
    <cellStyle name="Hyperlink" xfId="8148" builtinId="8" hidden="1"/>
    <cellStyle name="Hyperlink" xfId="8150" builtinId="8" hidden="1"/>
    <cellStyle name="Hyperlink" xfId="8152" builtinId="8" hidden="1"/>
    <cellStyle name="Hyperlink" xfId="8154" builtinId="8" hidden="1"/>
    <cellStyle name="Hyperlink" xfId="8156" builtinId="8" hidden="1"/>
    <cellStyle name="Hyperlink" xfId="8158" builtinId="8" hidden="1"/>
    <cellStyle name="Hyperlink" xfId="8160" builtinId="8" hidden="1"/>
    <cellStyle name="Hyperlink" xfId="8162" builtinId="8" hidden="1"/>
    <cellStyle name="Hyperlink" xfId="8164" builtinId="8" hidden="1"/>
    <cellStyle name="Hyperlink" xfId="8166" builtinId="8" hidden="1"/>
    <cellStyle name="Hyperlink" xfId="8168" builtinId="8" hidden="1"/>
    <cellStyle name="Hyperlink" xfId="8170" builtinId="8" hidden="1"/>
    <cellStyle name="Hyperlink" xfId="8172" builtinId="8" hidden="1"/>
    <cellStyle name="Hyperlink" xfId="8174" builtinId="8" hidden="1"/>
    <cellStyle name="Hyperlink" xfId="8176" builtinId="8" hidden="1"/>
    <cellStyle name="Hyperlink" xfId="8178" builtinId="8" hidden="1"/>
    <cellStyle name="Hyperlink" xfId="8180" builtinId="8" hidden="1"/>
    <cellStyle name="Hyperlink" xfId="8182" builtinId="8" hidden="1"/>
    <cellStyle name="Hyperlink" xfId="8184" builtinId="8" hidden="1"/>
    <cellStyle name="Hyperlink" xfId="8186" builtinId="8" hidden="1"/>
    <cellStyle name="Hyperlink" xfId="8188" builtinId="8" hidden="1"/>
    <cellStyle name="Hyperlink" xfId="8190" builtinId="8" hidden="1"/>
    <cellStyle name="Hyperlink" xfId="8192" builtinId="8" hidden="1"/>
    <cellStyle name="Hyperlink" xfId="8194" builtinId="8" hidden="1"/>
    <cellStyle name="Hyperlink" xfId="8196" builtinId="8" hidden="1"/>
    <cellStyle name="Hyperlink" xfId="8198" builtinId="8" hidden="1"/>
    <cellStyle name="Hyperlink" xfId="8200" builtinId="8" hidden="1"/>
    <cellStyle name="Hyperlink" xfId="8202" builtinId="8" hidden="1"/>
    <cellStyle name="Hyperlink" xfId="8204" builtinId="8" hidden="1"/>
    <cellStyle name="Hyperlink" xfId="8206" builtinId="8" hidden="1"/>
    <cellStyle name="Hyperlink" xfId="8208" builtinId="8" hidden="1"/>
    <cellStyle name="Hyperlink" xfId="8210" builtinId="8" hidden="1"/>
    <cellStyle name="Hyperlink" xfId="8212" builtinId="8" hidden="1"/>
    <cellStyle name="Hyperlink" xfId="8214" builtinId="8" hidden="1"/>
    <cellStyle name="Hyperlink" xfId="8216" builtinId="8" hidden="1"/>
    <cellStyle name="Hyperlink" xfId="8218" builtinId="8" hidden="1"/>
    <cellStyle name="Hyperlink" xfId="8220" builtinId="8" hidden="1"/>
    <cellStyle name="Hyperlink" xfId="8222" builtinId="8" hidden="1"/>
    <cellStyle name="Hyperlink" xfId="8224" builtinId="8" hidden="1"/>
    <cellStyle name="Hyperlink" xfId="8226" builtinId="8" hidden="1"/>
    <cellStyle name="Hyperlink" xfId="8228" builtinId="8" hidden="1"/>
    <cellStyle name="Hyperlink" xfId="8230" builtinId="8" hidden="1"/>
    <cellStyle name="Hyperlink" xfId="8232" builtinId="8" hidden="1"/>
    <cellStyle name="Hyperlink" xfId="8234" builtinId="8" hidden="1"/>
    <cellStyle name="Hyperlink" xfId="8236" builtinId="8" hidden="1"/>
    <cellStyle name="Hyperlink" xfId="8238" builtinId="8" hidden="1"/>
    <cellStyle name="Hyperlink" xfId="8240" builtinId="8" hidden="1"/>
    <cellStyle name="Hyperlink" xfId="8242" builtinId="8" hidden="1"/>
    <cellStyle name="Hyperlink" xfId="8244" builtinId="8" hidden="1"/>
    <cellStyle name="Hyperlink" xfId="8246" builtinId="8" hidden="1"/>
    <cellStyle name="Hyperlink" xfId="8248" builtinId="8" hidden="1"/>
    <cellStyle name="Hyperlink" xfId="8250" builtinId="8" hidden="1"/>
    <cellStyle name="Hyperlink" xfId="8252" builtinId="8" hidden="1"/>
    <cellStyle name="Hyperlink" xfId="8254" builtinId="8" hidden="1"/>
    <cellStyle name="Hyperlink" xfId="8256" builtinId="8" hidden="1"/>
    <cellStyle name="Hyperlink" xfId="8258" builtinId="8" hidden="1"/>
    <cellStyle name="Hyperlink" xfId="8260" builtinId="8" hidden="1"/>
    <cellStyle name="Hyperlink" xfId="8262" builtinId="8" hidden="1"/>
    <cellStyle name="Hyperlink" xfId="8264" builtinId="8" hidden="1"/>
    <cellStyle name="Hyperlink" xfId="8266" builtinId="8" hidden="1"/>
    <cellStyle name="Hyperlink" xfId="8268" builtinId="8" hidden="1"/>
    <cellStyle name="Hyperlink" xfId="8270" builtinId="8" hidden="1"/>
    <cellStyle name="Hyperlink" xfId="8272" builtinId="8" hidden="1"/>
    <cellStyle name="Hyperlink" xfId="8274" builtinId="8" hidden="1"/>
    <cellStyle name="Hyperlink" xfId="8276" builtinId="8" hidden="1"/>
    <cellStyle name="Hyperlink" xfId="8278" builtinId="8" hidden="1"/>
    <cellStyle name="Hyperlink" xfId="8280" builtinId="8" hidden="1"/>
    <cellStyle name="Hyperlink" xfId="8282" builtinId="8" hidden="1"/>
    <cellStyle name="Hyperlink" xfId="8284" builtinId="8" hidden="1"/>
    <cellStyle name="Hyperlink" xfId="8286" builtinId="8" hidden="1"/>
    <cellStyle name="Hyperlink" xfId="8288" builtinId="8" hidden="1"/>
    <cellStyle name="Hyperlink" xfId="8290" builtinId="8" hidden="1"/>
    <cellStyle name="Hyperlink" xfId="8292" builtinId="8" hidden="1"/>
    <cellStyle name="Hyperlink" xfId="8294" builtinId="8" hidden="1"/>
    <cellStyle name="Hyperlink" xfId="8296" builtinId="8" hidden="1"/>
    <cellStyle name="Hyperlink" xfId="8298" builtinId="8" hidden="1"/>
    <cellStyle name="Hyperlink" xfId="8300" builtinId="8" hidden="1"/>
    <cellStyle name="Hyperlink" xfId="8302" builtinId="8" hidden="1"/>
    <cellStyle name="Hyperlink" xfId="8304" builtinId="8" hidden="1"/>
    <cellStyle name="Hyperlink" xfId="8306" builtinId="8" hidden="1"/>
    <cellStyle name="Hyperlink" xfId="8308" builtinId="8" hidden="1"/>
    <cellStyle name="Hyperlink" xfId="8310" builtinId="8" hidden="1"/>
    <cellStyle name="Hyperlink" xfId="8312" builtinId="8" hidden="1"/>
    <cellStyle name="Hyperlink" xfId="8314" builtinId="8" hidden="1"/>
    <cellStyle name="Hyperlink" xfId="8316" builtinId="8" hidden="1"/>
    <cellStyle name="Hyperlink" xfId="8318" builtinId="8" hidden="1"/>
    <cellStyle name="Hyperlink" xfId="8320" builtinId="8" hidden="1"/>
    <cellStyle name="Hyperlink" xfId="8322" builtinId="8" hidden="1"/>
    <cellStyle name="Hyperlink" xfId="8324" builtinId="8" hidden="1"/>
    <cellStyle name="Hyperlink" xfId="8326" builtinId="8" hidden="1"/>
    <cellStyle name="Hyperlink" xfId="8328" builtinId="8" hidden="1"/>
    <cellStyle name="Hyperlink" xfId="8330" builtinId="8" hidden="1"/>
    <cellStyle name="Hyperlink" xfId="8332" builtinId="8" hidden="1"/>
    <cellStyle name="Hyperlink" xfId="8334" builtinId="8" hidden="1"/>
    <cellStyle name="Hyperlink" xfId="8336" builtinId="8" hidden="1"/>
    <cellStyle name="Hyperlink" xfId="8338" builtinId="8" hidden="1"/>
    <cellStyle name="Hyperlink" xfId="8340" builtinId="8" hidden="1"/>
    <cellStyle name="Hyperlink" xfId="8342" builtinId="8" hidden="1"/>
    <cellStyle name="Hyperlink" xfId="8344" builtinId="8" hidden="1"/>
    <cellStyle name="Hyperlink" xfId="8346" builtinId="8" hidden="1"/>
    <cellStyle name="Hyperlink" xfId="8348" builtinId="8" hidden="1"/>
    <cellStyle name="Hyperlink" xfId="8350" builtinId="8" hidden="1"/>
    <cellStyle name="Hyperlink" xfId="8352" builtinId="8" hidden="1"/>
    <cellStyle name="Hyperlink" xfId="8354" builtinId="8" hidden="1"/>
    <cellStyle name="Hyperlink" xfId="8356" builtinId="8" hidden="1"/>
    <cellStyle name="Hyperlink" xfId="8358" builtinId="8" hidden="1"/>
    <cellStyle name="Hyperlink" xfId="8360" builtinId="8" hidden="1"/>
    <cellStyle name="Hyperlink" xfId="8362" builtinId="8" hidden="1"/>
    <cellStyle name="Hyperlink" xfId="8364" builtinId="8" hidden="1"/>
    <cellStyle name="Hyperlink" xfId="8366" builtinId="8" hidden="1"/>
    <cellStyle name="Hyperlink" xfId="8368" builtinId="8" hidden="1"/>
    <cellStyle name="Hyperlink" xfId="8370" builtinId="8" hidden="1"/>
    <cellStyle name="Hyperlink" xfId="8372" builtinId="8" hidden="1"/>
    <cellStyle name="Hyperlink" xfId="8374" builtinId="8" hidden="1"/>
    <cellStyle name="Hyperlink" xfId="8376" builtinId="8" hidden="1"/>
    <cellStyle name="Hyperlink" xfId="8378" builtinId="8" hidden="1"/>
    <cellStyle name="Hyperlink" xfId="8380" builtinId="8" hidden="1"/>
    <cellStyle name="Hyperlink" xfId="8382" builtinId="8" hidden="1"/>
    <cellStyle name="Hyperlink" xfId="8384" builtinId="8" hidden="1"/>
    <cellStyle name="Hyperlink" xfId="8386" builtinId="8" hidden="1"/>
    <cellStyle name="Hyperlink" xfId="8388" builtinId="8" hidden="1"/>
    <cellStyle name="Hyperlink" xfId="8390" builtinId="8" hidden="1"/>
    <cellStyle name="Hyperlink" xfId="8392" builtinId="8" hidden="1"/>
    <cellStyle name="Hyperlink" xfId="8394" builtinId="8" hidden="1"/>
    <cellStyle name="Hyperlink" xfId="8396" builtinId="8" hidden="1"/>
    <cellStyle name="Hyperlink" xfId="8398" builtinId="8" hidden="1"/>
    <cellStyle name="Hyperlink" xfId="8400" builtinId="8" hidden="1"/>
    <cellStyle name="Hyperlink" xfId="8402" builtinId="8" hidden="1"/>
    <cellStyle name="Hyperlink" xfId="8404" builtinId="8" hidden="1"/>
    <cellStyle name="Hyperlink" xfId="8406" builtinId="8" hidden="1"/>
    <cellStyle name="Hyperlink" xfId="8408" builtinId="8" hidden="1"/>
    <cellStyle name="Hyperlink" xfId="8410" builtinId="8" hidden="1"/>
    <cellStyle name="Hyperlink" xfId="8412" builtinId="8" hidden="1"/>
    <cellStyle name="Hyperlink" xfId="8414" builtinId="8" hidden="1"/>
    <cellStyle name="Hyperlink" xfId="8416" builtinId="8" hidden="1"/>
    <cellStyle name="Hyperlink" xfId="8418" builtinId="8" hidden="1"/>
    <cellStyle name="Hyperlink" xfId="8420" builtinId="8" hidden="1"/>
    <cellStyle name="Hyperlink" xfId="8422" builtinId="8" hidden="1"/>
    <cellStyle name="Hyperlink" xfId="8424" builtinId="8" hidden="1"/>
    <cellStyle name="Hyperlink" xfId="8426" builtinId="8" hidden="1"/>
    <cellStyle name="Hyperlink" xfId="8428" builtinId="8" hidden="1"/>
    <cellStyle name="Hyperlink" xfId="8430" builtinId="8" hidden="1"/>
    <cellStyle name="Hyperlink" xfId="8432" builtinId="8" hidden="1"/>
    <cellStyle name="Hyperlink" xfId="8434" builtinId="8" hidden="1"/>
    <cellStyle name="Hyperlink" xfId="8436" builtinId="8" hidden="1"/>
    <cellStyle name="Hyperlink" xfId="8438" builtinId="8" hidden="1"/>
    <cellStyle name="Hyperlink" xfId="8440" builtinId="8" hidden="1"/>
    <cellStyle name="Hyperlink" xfId="8442" builtinId="8" hidden="1"/>
    <cellStyle name="Hyperlink" xfId="8444" builtinId="8" hidden="1"/>
    <cellStyle name="Hyperlink" xfId="8446" builtinId="8" hidden="1"/>
    <cellStyle name="Hyperlink" xfId="8448" builtinId="8" hidden="1"/>
    <cellStyle name="Hyperlink" xfId="8450" builtinId="8" hidden="1"/>
    <cellStyle name="Hyperlink" xfId="8452" builtinId="8" hidden="1"/>
    <cellStyle name="Hyperlink" xfId="8454" builtinId="8" hidden="1"/>
    <cellStyle name="Hyperlink" xfId="8456" builtinId="8" hidden="1"/>
    <cellStyle name="Hyperlink" xfId="8458" builtinId="8" hidden="1"/>
    <cellStyle name="Hyperlink" xfId="8460" builtinId="8" hidden="1"/>
    <cellStyle name="Hyperlink" xfId="8462" builtinId="8" hidden="1"/>
    <cellStyle name="Hyperlink" xfId="8464" builtinId="8" hidden="1"/>
    <cellStyle name="Hyperlink" xfId="8466" builtinId="8" hidden="1"/>
    <cellStyle name="Hyperlink" xfId="8468" builtinId="8" hidden="1"/>
    <cellStyle name="Hyperlink" xfId="8470" builtinId="8" hidden="1"/>
    <cellStyle name="Hyperlink" xfId="8472" builtinId="8" hidden="1"/>
    <cellStyle name="Hyperlink" xfId="8474" builtinId="8" hidden="1"/>
    <cellStyle name="Hyperlink" xfId="8476" builtinId="8" hidden="1"/>
    <cellStyle name="Hyperlink" xfId="8478" builtinId="8" hidden="1"/>
    <cellStyle name="Hyperlink" xfId="8480" builtinId="8" hidden="1"/>
    <cellStyle name="Hyperlink" xfId="8482" builtinId="8" hidden="1"/>
    <cellStyle name="Hyperlink" xfId="8484" builtinId="8" hidden="1"/>
    <cellStyle name="Hyperlink" xfId="8486" builtinId="8" hidden="1"/>
    <cellStyle name="Hyperlink" xfId="8488" builtinId="8" hidden="1"/>
    <cellStyle name="Hyperlink" xfId="8490" builtinId="8" hidden="1"/>
    <cellStyle name="Hyperlink" xfId="8492" builtinId="8" hidden="1"/>
    <cellStyle name="Hyperlink" xfId="8495" builtinId="8" hidden="1"/>
    <cellStyle name="Hyperlink" xfId="8497" builtinId="8" hidden="1"/>
    <cellStyle name="Hyperlink" xfId="8499" builtinId="8" hidden="1"/>
    <cellStyle name="Hyperlink" xfId="8501" builtinId="8" hidden="1"/>
    <cellStyle name="Hyperlink" xfId="8503" builtinId="8" hidden="1"/>
    <cellStyle name="Hyperlink" xfId="8505" builtinId="8" hidden="1"/>
    <cellStyle name="Hyperlink" xfId="8507" builtinId="8" hidden="1"/>
    <cellStyle name="Hyperlink" xfId="8509" builtinId="8" hidden="1"/>
    <cellStyle name="Hyperlink" xfId="8511" builtinId="8" hidden="1"/>
    <cellStyle name="Hyperlink" xfId="8513" builtinId="8" hidden="1"/>
    <cellStyle name="Hyperlink" xfId="8515" builtinId="8" hidden="1"/>
    <cellStyle name="Hyperlink" xfId="8517" builtinId="8" hidden="1"/>
    <cellStyle name="Hyperlink" xfId="8519" builtinId="8" hidden="1"/>
    <cellStyle name="Hyperlink" xfId="8521" builtinId="8" hidden="1"/>
    <cellStyle name="Hyperlink" xfId="8523" builtinId="8" hidden="1"/>
    <cellStyle name="Hyperlink" xfId="8525" builtinId="8" hidden="1"/>
    <cellStyle name="Hyperlink" xfId="8527" builtinId="8" hidden="1"/>
    <cellStyle name="Hyperlink" xfId="8529" builtinId="8" hidden="1"/>
    <cellStyle name="Hyperlink" xfId="8531" builtinId="8" hidden="1"/>
    <cellStyle name="Hyperlink" xfId="8533" builtinId="8" hidden="1"/>
    <cellStyle name="Hyperlink" xfId="8535" builtinId="8" hidden="1"/>
    <cellStyle name="Hyperlink" xfId="8537" builtinId="8" hidden="1"/>
    <cellStyle name="Hyperlink" xfId="8539" builtinId="8" hidden="1"/>
    <cellStyle name="Hyperlink" xfId="8541" builtinId="8" hidden="1"/>
    <cellStyle name="Hyperlink" xfId="8543" builtinId="8" hidden="1"/>
    <cellStyle name="Hyperlink" xfId="8545" builtinId="8" hidden="1"/>
    <cellStyle name="Hyperlink" xfId="8547" builtinId="8" hidden="1"/>
    <cellStyle name="Hyperlink" xfId="8549" builtinId="8" hidden="1"/>
    <cellStyle name="Hyperlink" xfId="8551" builtinId="8" hidden="1"/>
    <cellStyle name="Hyperlink" xfId="8553" builtinId="8" hidden="1"/>
    <cellStyle name="Hyperlink" xfId="8555" builtinId="8" hidden="1"/>
    <cellStyle name="Hyperlink" xfId="8557" builtinId="8" hidden="1"/>
    <cellStyle name="Hyperlink" xfId="8559" builtinId="8" hidden="1"/>
    <cellStyle name="Hyperlink" xfId="8561" builtinId="8" hidden="1"/>
    <cellStyle name="Hyperlink" xfId="8563" builtinId="8" hidden="1"/>
    <cellStyle name="Hyperlink" xfId="8565" builtinId="8" hidden="1"/>
    <cellStyle name="Hyperlink" xfId="8567" builtinId="8" hidden="1"/>
    <cellStyle name="Hyperlink" xfId="8569" builtinId="8" hidden="1"/>
    <cellStyle name="Hyperlink" xfId="8571" builtinId="8" hidden="1"/>
    <cellStyle name="Hyperlink" xfId="8573" builtinId="8" hidden="1"/>
    <cellStyle name="Hyperlink" xfId="8575" builtinId="8" hidden="1"/>
    <cellStyle name="Hyperlink" xfId="8577" builtinId="8" hidden="1"/>
    <cellStyle name="Hyperlink" xfId="8579" builtinId="8" hidden="1"/>
    <cellStyle name="Hyperlink" xfId="8581" builtinId="8" hidden="1"/>
    <cellStyle name="Hyperlink" xfId="8583" builtinId="8" hidden="1"/>
    <cellStyle name="Hyperlink" xfId="8585" builtinId="8" hidden="1"/>
    <cellStyle name="Hyperlink" xfId="8587" builtinId="8" hidden="1"/>
    <cellStyle name="Hyperlink" xfId="8589" builtinId="8" hidden="1"/>
    <cellStyle name="Hyperlink" xfId="8591" builtinId="8" hidden="1"/>
    <cellStyle name="Hyperlink" xfId="8593" builtinId="8" hidden="1"/>
    <cellStyle name="Hyperlink" xfId="8595" builtinId="8" hidden="1"/>
    <cellStyle name="Hyperlink" xfId="8597" builtinId="8" hidden="1"/>
    <cellStyle name="Hyperlink" xfId="8599" builtinId="8" hidden="1"/>
    <cellStyle name="Hyperlink" xfId="8601" builtinId="8" hidden="1"/>
    <cellStyle name="Hyperlink" xfId="8603" builtinId="8" hidden="1"/>
    <cellStyle name="Hyperlink" xfId="8605" builtinId="8" hidden="1"/>
    <cellStyle name="Hyperlink" xfId="8607" builtinId="8" hidden="1"/>
    <cellStyle name="Hyperlink" xfId="8609" builtinId="8" hidden="1"/>
    <cellStyle name="Hyperlink" xfId="8611" builtinId="8" hidden="1"/>
    <cellStyle name="Hyperlink" xfId="8613" builtinId="8" hidden="1"/>
    <cellStyle name="Hyperlink" xfId="8615" builtinId="8" hidden="1"/>
    <cellStyle name="Hyperlink" xfId="8617" builtinId="8" hidden="1"/>
    <cellStyle name="Hyperlink" xfId="8619" builtinId="8" hidden="1"/>
    <cellStyle name="Hyperlink" xfId="8621" builtinId="8" hidden="1"/>
    <cellStyle name="Hyperlink" xfId="8623" builtinId="8" hidden="1"/>
    <cellStyle name="Hyperlink" xfId="8625" builtinId="8" hidden="1"/>
    <cellStyle name="Hyperlink" xfId="8627" builtinId="8" hidden="1"/>
    <cellStyle name="Hyperlink" xfId="8629" builtinId="8" hidden="1"/>
    <cellStyle name="Hyperlink" xfId="8631" builtinId="8" hidden="1"/>
    <cellStyle name="Hyperlink" xfId="8633" builtinId="8" hidden="1"/>
    <cellStyle name="Hyperlink" xfId="8635" builtinId="8" hidden="1"/>
    <cellStyle name="Hyperlink" xfId="8637" builtinId="8" hidden="1"/>
    <cellStyle name="Hyperlink" xfId="8639" builtinId="8" hidden="1"/>
    <cellStyle name="Hyperlink" xfId="8641" builtinId="8" hidden="1"/>
    <cellStyle name="Hyperlink" xfId="8643" builtinId="8" hidden="1"/>
    <cellStyle name="Hyperlink" xfId="8645" builtinId="8" hidden="1"/>
    <cellStyle name="Hyperlink" xfId="8647" builtinId="8" hidden="1"/>
    <cellStyle name="Hyperlink" xfId="8649" builtinId="8" hidden="1"/>
    <cellStyle name="Hyperlink" xfId="8651" builtinId="8" hidden="1"/>
    <cellStyle name="Hyperlink" xfId="8653" builtinId="8" hidden="1"/>
    <cellStyle name="Hyperlink" xfId="8655" builtinId="8" hidden="1"/>
    <cellStyle name="Hyperlink" xfId="8657" builtinId="8" hidden="1"/>
    <cellStyle name="Hyperlink" xfId="8659" builtinId="8" hidden="1"/>
    <cellStyle name="Hyperlink" xfId="8661" builtinId="8" hidden="1"/>
    <cellStyle name="Hyperlink" xfId="8663" builtinId="8" hidden="1"/>
    <cellStyle name="Hyperlink" xfId="8665" builtinId="8" hidden="1"/>
    <cellStyle name="Hyperlink" xfId="8667" builtinId="8" hidden="1"/>
    <cellStyle name="Hyperlink" xfId="8669" builtinId="8" hidden="1"/>
    <cellStyle name="Hyperlink" xfId="8671" builtinId="8" hidden="1"/>
    <cellStyle name="Hyperlink" xfId="8673" builtinId="8" hidden="1"/>
    <cellStyle name="Hyperlink" xfId="8675" builtinId="8" hidden="1"/>
    <cellStyle name="Hyperlink" xfId="8677" builtinId="8" hidden="1"/>
    <cellStyle name="Hyperlink" xfId="8679" builtinId="8" hidden="1"/>
    <cellStyle name="Hyperlink" xfId="8681" builtinId="8" hidden="1"/>
    <cellStyle name="Hyperlink" xfId="8683" builtinId="8" hidden="1"/>
    <cellStyle name="Hyperlink" xfId="8685" builtinId="8" hidden="1"/>
    <cellStyle name="Hyperlink" xfId="8687" builtinId="8" hidden="1"/>
    <cellStyle name="Hyperlink" xfId="8689" builtinId="8" hidden="1"/>
    <cellStyle name="Hyperlink" xfId="8691" builtinId="8" hidden="1"/>
    <cellStyle name="Hyperlink" xfId="8693" builtinId="8" hidden="1"/>
    <cellStyle name="Hyperlink" xfId="8695" builtinId="8" hidden="1"/>
    <cellStyle name="Hyperlink" xfId="8697" builtinId="8" hidden="1"/>
    <cellStyle name="Hyperlink" xfId="8699" builtinId="8" hidden="1"/>
    <cellStyle name="Hyperlink" xfId="8701" builtinId="8" hidden="1"/>
    <cellStyle name="Hyperlink" xfId="8703" builtinId="8" hidden="1"/>
    <cellStyle name="Hyperlink" xfId="8705" builtinId="8" hidden="1"/>
    <cellStyle name="Hyperlink" xfId="8707" builtinId="8" hidden="1"/>
    <cellStyle name="Hyperlink" xfId="8709" builtinId="8" hidden="1"/>
    <cellStyle name="Hyperlink" xfId="8711" builtinId="8" hidden="1"/>
    <cellStyle name="Hyperlink" xfId="8713" builtinId="8" hidden="1"/>
    <cellStyle name="Hyperlink" xfId="8716" builtinId="8" hidden="1"/>
    <cellStyle name="Hyperlink" xfId="8718" builtinId="8" hidden="1"/>
    <cellStyle name="Hyperlink" xfId="8720" builtinId="8" hidden="1"/>
    <cellStyle name="Hyperlink" xfId="8722" builtinId="8" hidden="1"/>
    <cellStyle name="Hyperlink" xfId="8724" builtinId="8" hidden="1"/>
    <cellStyle name="Hyperlink" xfId="8726" builtinId="8" hidden="1"/>
    <cellStyle name="Hyperlink" xfId="8728" builtinId="8" hidden="1"/>
    <cellStyle name="Hyperlink" xfId="8730" builtinId="8" hidden="1"/>
    <cellStyle name="Hyperlink" xfId="8732" builtinId="8" hidden="1"/>
    <cellStyle name="Hyperlink" xfId="8734" builtinId="8" hidden="1"/>
    <cellStyle name="Hyperlink" xfId="8736" builtinId="8" hidden="1"/>
    <cellStyle name="Hyperlink" xfId="8738" builtinId="8" hidden="1"/>
    <cellStyle name="Hyperlink" xfId="8740" builtinId="8" hidden="1"/>
    <cellStyle name="Hyperlink" xfId="8742" builtinId="8" hidden="1"/>
    <cellStyle name="Hyperlink" xfId="8744" builtinId="8" hidden="1"/>
    <cellStyle name="Hyperlink" xfId="8746" builtinId="8" hidden="1"/>
    <cellStyle name="Hyperlink" xfId="8748" builtinId="8" hidden="1"/>
    <cellStyle name="Hyperlink" xfId="8750" builtinId="8" hidden="1"/>
    <cellStyle name="Hyperlink" xfId="8752" builtinId="8" hidden="1"/>
    <cellStyle name="Hyperlink" xfId="8755" builtinId="8" hidden="1"/>
    <cellStyle name="Hyperlink" xfId="8757" builtinId="8" hidden="1"/>
    <cellStyle name="Hyperlink" xfId="8759" builtinId="8" hidden="1"/>
    <cellStyle name="Hyperlink" xfId="8761" builtinId="8" hidden="1"/>
    <cellStyle name="Hyperlink" xfId="8763" builtinId="8" hidden="1"/>
    <cellStyle name="Hyperlink" xfId="8765" builtinId="8" hidden="1"/>
    <cellStyle name="Hyperlink" xfId="8767" builtinId="8" hidden="1"/>
    <cellStyle name="Hyperlink" xfId="8769" builtinId="8" hidden="1"/>
    <cellStyle name="Hyperlink" xfId="8771" builtinId="8" hidden="1"/>
    <cellStyle name="Hyperlink" xfId="8773" builtinId="8" hidden="1"/>
    <cellStyle name="Hyperlink" xfId="8775" builtinId="8" hidden="1"/>
    <cellStyle name="Hyperlink" xfId="8777" builtinId="8" hidden="1"/>
    <cellStyle name="Hyperlink" xfId="8779" builtinId="8" hidden="1"/>
    <cellStyle name="Hyperlink" xfId="8781" builtinId="8" hidden="1"/>
    <cellStyle name="Hyperlink" xfId="8783" builtinId="8" hidden="1"/>
    <cellStyle name="Hyperlink" xfId="8785" builtinId="8" hidden="1"/>
    <cellStyle name="Hyperlink" xfId="8787" builtinId="8" hidden="1"/>
    <cellStyle name="Hyperlink" xfId="8789" builtinId="8" hidden="1"/>
    <cellStyle name="Hyperlink" xfId="8791" builtinId="8" hidden="1"/>
    <cellStyle name="Hyperlink" xfId="8793" builtinId="8" hidden="1"/>
    <cellStyle name="Hyperlink" xfId="8795" builtinId="8" hidden="1"/>
    <cellStyle name="Hyperlink" xfId="8797" builtinId="8" hidden="1"/>
    <cellStyle name="Hyperlink" xfId="8799" builtinId="8" hidden="1"/>
    <cellStyle name="Hyperlink" xfId="8801" builtinId="8" hidden="1"/>
    <cellStyle name="Hyperlink" xfId="8803" builtinId="8" hidden="1"/>
    <cellStyle name="Hyperlink" xfId="8805" builtinId="8" hidden="1"/>
    <cellStyle name="Hyperlink" xfId="8807" builtinId="8" hidden="1"/>
    <cellStyle name="Hyperlink" xfId="8809" builtinId="8" hidden="1"/>
    <cellStyle name="Hyperlink" xfId="8811" builtinId="8" hidden="1"/>
    <cellStyle name="Hyperlink" xfId="8813" builtinId="8" hidden="1"/>
    <cellStyle name="Hyperlink" xfId="8815" builtinId="8" hidden="1"/>
    <cellStyle name="Hyperlink" xfId="8817" builtinId="8" hidden="1"/>
    <cellStyle name="Hyperlink" xfId="8819" builtinId="8" hidden="1"/>
    <cellStyle name="Hyperlink" xfId="8821" builtinId="8" hidden="1"/>
    <cellStyle name="Hyperlink" xfId="8823" builtinId="8" hidden="1"/>
    <cellStyle name="Hyperlink" xfId="8825" builtinId="8" hidden="1"/>
    <cellStyle name="Hyperlink" xfId="8827" builtinId="8" hidden="1"/>
    <cellStyle name="Hyperlink" xfId="8829" builtinId="8" hidden="1"/>
    <cellStyle name="Hyperlink" xfId="8831" builtinId="8" hidden="1"/>
    <cellStyle name="Hyperlink" xfId="8833" builtinId="8" hidden="1"/>
    <cellStyle name="Hyperlink" xfId="8835" builtinId="8" hidden="1"/>
    <cellStyle name="Hyperlink" xfId="8837" builtinId="8" hidden="1"/>
    <cellStyle name="Hyperlink" xfId="8839" builtinId="8" hidden="1"/>
    <cellStyle name="Hyperlink" xfId="8841" builtinId="8" hidden="1"/>
    <cellStyle name="Hyperlink" xfId="8843" builtinId="8" hidden="1"/>
    <cellStyle name="Hyperlink" xfId="8845" builtinId="8" hidden="1"/>
    <cellStyle name="Hyperlink" xfId="8847" builtinId="8" hidden="1"/>
    <cellStyle name="Hyperlink" xfId="8849" builtinId="8" hidden="1"/>
    <cellStyle name="Hyperlink" xfId="8851" builtinId="8" hidden="1"/>
    <cellStyle name="Hyperlink" xfId="8853" builtinId="8" hidden="1"/>
    <cellStyle name="Hyperlink" xfId="8855" builtinId="8" hidden="1"/>
    <cellStyle name="Hyperlink" xfId="8857" builtinId="8" hidden="1"/>
    <cellStyle name="Hyperlink" xfId="8859" builtinId="8" hidden="1"/>
    <cellStyle name="Hyperlink" xfId="8861" builtinId="8" hidden="1"/>
    <cellStyle name="Hyperlink" xfId="8863" builtinId="8" hidden="1"/>
    <cellStyle name="Hyperlink" xfId="8865" builtinId="8" hidden="1"/>
    <cellStyle name="Hyperlink" xfId="8867" builtinId="8" hidden="1"/>
    <cellStyle name="Hyperlink" xfId="8869" builtinId="8" hidden="1"/>
    <cellStyle name="Hyperlink" xfId="8871" builtinId="8" hidden="1"/>
    <cellStyle name="Hyperlink" xfId="8873" builtinId="8" hidden="1"/>
    <cellStyle name="Hyperlink" xfId="8875" builtinId="8" hidden="1"/>
    <cellStyle name="Hyperlink" xfId="8877" builtinId="8" hidden="1"/>
    <cellStyle name="Hyperlink" xfId="8879" builtinId="8" hidden="1"/>
    <cellStyle name="Hyperlink" xfId="8881" builtinId="8" hidden="1"/>
    <cellStyle name="Hyperlink" xfId="8883" builtinId="8" hidden="1"/>
    <cellStyle name="Hyperlink" xfId="8885" builtinId="8" hidden="1"/>
    <cellStyle name="Hyperlink" xfId="8887" builtinId="8" hidden="1"/>
    <cellStyle name="Hyperlink" xfId="8889" builtinId="8" hidden="1"/>
    <cellStyle name="Hyperlink" xfId="8891" builtinId="8" hidden="1"/>
    <cellStyle name="Hyperlink" xfId="8893" builtinId="8" hidden="1"/>
    <cellStyle name="Hyperlink" xfId="8895" builtinId="8" hidden="1"/>
    <cellStyle name="Hyperlink" xfId="8897" builtinId="8" hidden="1"/>
    <cellStyle name="Hyperlink" xfId="8899" builtinId="8" hidden="1"/>
    <cellStyle name="Hyperlink" xfId="8901" builtinId="8" hidden="1"/>
    <cellStyle name="Hyperlink" xfId="8903" builtinId="8" hidden="1"/>
    <cellStyle name="Hyperlink" xfId="8905" builtinId="8" hidden="1"/>
    <cellStyle name="Hyperlink" xfId="8907" builtinId="8" hidden="1"/>
    <cellStyle name="Hyperlink" xfId="8909" builtinId="8" hidden="1"/>
    <cellStyle name="Hyperlink" xfId="8911" builtinId="8" hidden="1"/>
    <cellStyle name="Hyperlink" xfId="8913" builtinId="8" hidden="1"/>
    <cellStyle name="Hyperlink" xfId="8915" builtinId="8" hidden="1"/>
    <cellStyle name="Hyperlink" xfId="8917" builtinId="8" hidden="1"/>
    <cellStyle name="Hyperlink" xfId="8919" builtinId="8" hidden="1"/>
    <cellStyle name="Hyperlink" xfId="8921" builtinId="8" hidden="1"/>
    <cellStyle name="Hyperlink" xfId="8923" builtinId="8" hidden="1"/>
    <cellStyle name="Hyperlink" xfId="8925" builtinId="8" hidden="1"/>
    <cellStyle name="Hyperlink" xfId="8927" builtinId="8" hidden="1"/>
    <cellStyle name="Hyperlink" xfId="8929" builtinId="8" hidden="1"/>
    <cellStyle name="Hyperlink" xfId="8931" builtinId="8" hidden="1"/>
    <cellStyle name="Hyperlink" xfId="8933" builtinId="8" hidden="1"/>
    <cellStyle name="Hyperlink" xfId="8935" builtinId="8" hidden="1"/>
    <cellStyle name="Hyperlink" xfId="8937" builtinId="8" hidden="1"/>
    <cellStyle name="Hyperlink" xfId="8939" builtinId="8" hidden="1"/>
    <cellStyle name="Hyperlink" xfId="8941" builtinId="8" hidden="1"/>
    <cellStyle name="Hyperlink" xfId="8943" builtinId="8" hidden="1"/>
    <cellStyle name="Hyperlink" xfId="8945" builtinId="8" hidden="1"/>
    <cellStyle name="Hyperlink" xfId="8947" builtinId="8" hidden="1"/>
    <cellStyle name="Hyperlink" xfId="8949" builtinId="8" hidden="1"/>
    <cellStyle name="Hyperlink" xfId="8951" builtinId="8" hidden="1"/>
    <cellStyle name="Hyperlink" xfId="8953" builtinId="8" hidden="1"/>
    <cellStyle name="Hyperlink" xfId="8955" builtinId="8" hidden="1"/>
    <cellStyle name="Hyperlink" xfId="8957" builtinId="8" hidden="1"/>
    <cellStyle name="Hyperlink" xfId="8959" builtinId="8" hidden="1"/>
    <cellStyle name="Hyperlink" xfId="8961" builtinId="8" hidden="1"/>
    <cellStyle name="Hyperlink" xfId="8963" builtinId="8" hidden="1"/>
    <cellStyle name="Hyperlink" xfId="8965" builtinId="8" hidden="1"/>
    <cellStyle name="Hyperlink" xfId="8967" builtinId="8" hidden="1"/>
    <cellStyle name="Hyperlink" xfId="8969" builtinId="8" hidden="1"/>
    <cellStyle name="Hyperlink" xfId="8971" builtinId="8" hidden="1"/>
    <cellStyle name="Hyperlink" xfId="8973" builtinId="8" hidden="1"/>
    <cellStyle name="Hyperlink" xfId="8975" builtinId="8" hidden="1"/>
    <cellStyle name="Hyperlink" xfId="8977" builtinId="8" hidden="1"/>
    <cellStyle name="Hyperlink" xfId="8979" builtinId="8" hidden="1"/>
    <cellStyle name="Hyperlink" xfId="8981" builtinId="8" hidden="1"/>
    <cellStyle name="Hyperlink" xfId="8983" builtinId="8" hidden="1"/>
    <cellStyle name="Hyperlink" xfId="8985" builtinId="8" hidden="1"/>
    <cellStyle name="Hyperlink" xfId="8987" builtinId="8" hidden="1"/>
    <cellStyle name="Hyperlink" xfId="8989" builtinId="8" hidden="1"/>
    <cellStyle name="Hyperlink" xfId="8991" builtinId="8" hidden="1"/>
    <cellStyle name="Hyperlink" xfId="8993" builtinId="8" hidden="1"/>
    <cellStyle name="Hyperlink" xfId="8995" builtinId="8" hidden="1"/>
    <cellStyle name="Hyperlink" xfId="8997" builtinId="8" hidden="1"/>
    <cellStyle name="Hyperlink" xfId="8999" builtinId="8" hidden="1"/>
    <cellStyle name="Hyperlink" xfId="9001" builtinId="8" hidden="1"/>
    <cellStyle name="Hyperlink" xfId="9003" builtinId="8" hidden="1"/>
    <cellStyle name="Hyperlink" xfId="9005" builtinId="8" hidden="1"/>
    <cellStyle name="Hyperlink" xfId="9007" builtinId="8" hidden="1"/>
    <cellStyle name="Hyperlink" xfId="9009" builtinId="8" hidden="1"/>
    <cellStyle name="Hyperlink" xfId="9011" builtinId="8" hidden="1"/>
    <cellStyle name="Hyperlink" xfId="9013" builtinId="8" hidden="1"/>
    <cellStyle name="Hyperlink" xfId="9015" builtinId="8" hidden="1"/>
    <cellStyle name="Hyperlink" xfId="9017" builtinId="8" hidden="1"/>
    <cellStyle name="Hyperlink" xfId="9019" builtinId="8" hidden="1"/>
    <cellStyle name="Hyperlink" xfId="9021" builtinId="8" hidden="1"/>
    <cellStyle name="Hyperlink" xfId="9023" builtinId="8" hidden="1"/>
    <cellStyle name="Hyperlink" xfId="9025" builtinId="8" hidden="1"/>
    <cellStyle name="Hyperlink" xfId="9027" builtinId="8" hidden="1"/>
    <cellStyle name="Hyperlink" xfId="9029" builtinId="8" hidden="1"/>
    <cellStyle name="Hyperlink" xfId="9031" builtinId="8" hidden="1"/>
    <cellStyle name="Hyperlink" xfId="9033" builtinId="8" hidden="1"/>
    <cellStyle name="Hyperlink" xfId="9035" builtinId="8" hidden="1"/>
    <cellStyle name="Hyperlink" xfId="9037" builtinId="8" hidden="1"/>
    <cellStyle name="Hyperlink" xfId="9039" builtinId="8" hidden="1"/>
    <cellStyle name="Hyperlink" xfId="9041" builtinId="8" hidden="1"/>
    <cellStyle name="Hyperlink" xfId="9043" builtinId="8" hidden="1"/>
    <cellStyle name="Hyperlink" xfId="9045" builtinId="8" hidden="1"/>
    <cellStyle name="Hyperlink" xfId="9047" builtinId="8" hidden="1"/>
    <cellStyle name="Hyperlink" xfId="9049" builtinId="8" hidden="1"/>
    <cellStyle name="Hyperlink" xfId="9051" builtinId="8" hidden="1"/>
    <cellStyle name="Hyperlink" xfId="9053" builtinId="8" hidden="1"/>
    <cellStyle name="Hyperlink" xfId="9055" builtinId="8" hidden="1"/>
    <cellStyle name="Hyperlink" xfId="9057" builtinId="8" hidden="1"/>
    <cellStyle name="Hyperlink" xfId="9059" builtinId="8" hidden="1"/>
    <cellStyle name="Hyperlink" xfId="9061" builtinId="8" hidden="1"/>
    <cellStyle name="Hyperlink" xfId="9063" builtinId="8" hidden="1"/>
    <cellStyle name="Hyperlink" xfId="9065" builtinId="8" hidden="1"/>
    <cellStyle name="Hyperlink" xfId="9067" builtinId="8" hidden="1"/>
    <cellStyle name="Hyperlink" xfId="9069" builtinId="8" hidden="1"/>
    <cellStyle name="Hyperlink" xfId="9071" builtinId="8" hidden="1"/>
    <cellStyle name="Hyperlink" xfId="9073" builtinId="8" hidden="1"/>
    <cellStyle name="Hyperlink" xfId="9075" builtinId="8" hidden="1"/>
    <cellStyle name="Hyperlink" xfId="9077" builtinId="8" hidden="1"/>
    <cellStyle name="Hyperlink" xfId="9079" builtinId="8" hidden="1"/>
    <cellStyle name="Hyperlink" xfId="9081" builtinId="8" hidden="1"/>
    <cellStyle name="Hyperlink" xfId="9083" builtinId="8" hidden="1"/>
    <cellStyle name="Hyperlink" xfId="9085" builtinId="8" hidden="1"/>
    <cellStyle name="Hyperlink" xfId="9087" builtinId="8" hidden="1"/>
    <cellStyle name="Hyperlink" xfId="9089" builtinId="8" hidden="1"/>
    <cellStyle name="Hyperlink" xfId="9091" builtinId="8" hidden="1"/>
    <cellStyle name="Hyperlink" xfId="9093" builtinId="8" hidden="1"/>
    <cellStyle name="Hyperlink" xfId="9095" builtinId="8" hidden="1"/>
    <cellStyle name="Hyperlink" xfId="9097" builtinId="8" hidden="1"/>
    <cellStyle name="Hyperlink" xfId="9099" builtinId="8" hidden="1"/>
    <cellStyle name="Hyperlink" xfId="9101" builtinId="8" hidden="1"/>
    <cellStyle name="Hyperlink" xfId="9103" builtinId="8" hidden="1"/>
    <cellStyle name="Hyperlink" xfId="9105" builtinId="8" hidden="1"/>
    <cellStyle name="Hyperlink" xfId="9107" builtinId="8" hidden="1"/>
    <cellStyle name="Hyperlink" xfId="9109" builtinId="8" hidden="1"/>
    <cellStyle name="Hyperlink" xfId="9111" builtinId="8" hidden="1"/>
    <cellStyle name="Hyperlink" xfId="9113" builtinId="8" hidden="1"/>
    <cellStyle name="Hyperlink" xfId="9115" builtinId="8" hidden="1"/>
    <cellStyle name="Hyperlink" xfId="9117" builtinId="8" hidden="1"/>
    <cellStyle name="Hyperlink" xfId="9119" builtinId="8" hidden="1"/>
    <cellStyle name="Hyperlink" xfId="9121" builtinId="8" hidden="1"/>
    <cellStyle name="Hyperlink" xfId="9123" builtinId="8" hidden="1"/>
    <cellStyle name="Hyperlink" xfId="9125" builtinId="8" hidden="1"/>
    <cellStyle name="Hyperlink" xfId="9127" builtinId="8" hidden="1"/>
    <cellStyle name="Hyperlink" xfId="9129" builtinId="8" hidden="1"/>
    <cellStyle name="Hyperlink" xfId="9131" builtinId="8" hidden="1"/>
    <cellStyle name="Hyperlink" xfId="9133" builtinId="8" hidden="1"/>
    <cellStyle name="Hyperlink" xfId="9135" builtinId="8" hidden="1"/>
    <cellStyle name="Hyperlink" xfId="9137" builtinId="8" hidden="1"/>
    <cellStyle name="Hyperlink" xfId="9139" builtinId="8" hidden="1"/>
    <cellStyle name="Hyperlink" xfId="9141" builtinId="8" hidden="1"/>
    <cellStyle name="Hyperlink" xfId="9143" builtinId="8" hidden="1"/>
    <cellStyle name="Hyperlink" xfId="9145" builtinId="8" hidden="1"/>
    <cellStyle name="Hyperlink" xfId="9147" builtinId="8" hidden="1"/>
    <cellStyle name="Hyperlink" xfId="9149" builtinId="8" hidden="1"/>
    <cellStyle name="Hyperlink" xfId="9151" builtinId="8" hidden="1"/>
    <cellStyle name="Hyperlink" xfId="9153" builtinId="8" hidden="1"/>
    <cellStyle name="Hyperlink" xfId="9155" builtinId="8" hidden="1"/>
    <cellStyle name="Hyperlink" xfId="9157" builtinId="8" hidden="1"/>
    <cellStyle name="Hyperlink" xfId="9159" builtinId="8" hidden="1"/>
    <cellStyle name="Hyperlink" xfId="9161" builtinId="8" hidden="1"/>
    <cellStyle name="Hyperlink" xfId="9163" builtinId="8" hidden="1"/>
    <cellStyle name="Hyperlink" xfId="9165" builtinId="8" hidden="1"/>
    <cellStyle name="Hyperlink" xfId="9167" builtinId="8" hidden="1"/>
    <cellStyle name="Hyperlink" xfId="9169" builtinId="8" hidden="1"/>
    <cellStyle name="Hyperlink" xfId="9171" builtinId="8" hidden="1"/>
    <cellStyle name="Hyperlink" xfId="9173" builtinId="8" hidden="1"/>
    <cellStyle name="Hyperlink" xfId="9175" builtinId="8" hidden="1"/>
    <cellStyle name="Hyperlink" xfId="9177" builtinId="8" hidden="1"/>
    <cellStyle name="Hyperlink" xfId="9179" builtinId="8" hidden="1"/>
    <cellStyle name="Hyperlink" xfId="9181" builtinId="8" hidden="1"/>
    <cellStyle name="Hyperlink" xfId="9183" builtinId="8" hidden="1"/>
    <cellStyle name="Hyperlink" xfId="9185" builtinId="8" hidden="1"/>
    <cellStyle name="Hyperlink" xfId="9187" builtinId="8" hidden="1"/>
    <cellStyle name="Hyperlink" xfId="9189" builtinId="8" hidden="1"/>
    <cellStyle name="Hyperlink" xfId="9191" builtinId="8" hidden="1"/>
    <cellStyle name="Hyperlink" xfId="9193" builtinId="8" hidden="1"/>
    <cellStyle name="Hyperlink" xfId="9195" builtinId="8" hidden="1"/>
    <cellStyle name="Hyperlink" xfId="9197" builtinId="8" hidden="1"/>
    <cellStyle name="Hyperlink" xfId="9199" builtinId="8" hidden="1"/>
    <cellStyle name="Hyperlink" xfId="9201" builtinId="8" hidden="1"/>
    <cellStyle name="Hyperlink" xfId="9203" builtinId="8" hidden="1"/>
    <cellStyle name="Hyperlink" xfId="9205" builtinId="8" hidden="1"/>
    <cellStyle name="Hyperlink" xfId="9207" builtinId="8" hidden="1"/>
    <cellStyle name="Hyperlink" xfId="9209" builtinId="8" hidden="1"/>
    <cellStyle name="Hyperlink" xfId="9211" builtinId="8" hidden="1"/>
    <cellStyle name="Hyperlink" xfId="9213" builtinId="8" hidden="1"/>
    <cellStyle name="Hyperlink" xfId="9215" builtinId="8" hidden="1"/>
    <cellStyle name="Hyperlink" xfId="9217" builtinId="8" hidden="1"/>
    <cellStyle name="Hyperlink" xfId="9219" builtinId="8" hidden="1"/>
    <cellStyle name="Hyperlink" xfId="9221" builtinId="8" hidden="1"/>
    <cellStyle name="Hyperlink" xfId="9223" builtinId="8" hidden="1"/>
    <cellStyle name="Hyperlink" xfId="9225" builtinId="8" hidden="1"/>
    <cellStyle name="Hyperlink" xfId="9227" builtinId="8" hidden="1"/>
    <cellStyle name="Hyperlink" xfId="9229" builtinId="8" hidden="1"/>
    <cellStyle name="Hyperlink" xfId="9231" builtinId="8" hidden="1"/>
    <cellStyle name="Hyperlink" xfId="9233" builtinId="8" hidden="1"/>
    <cellStyle name="Hyperlink" xfId="9235" builtinId="8" hidden="1"/>
    <cellStyle name="Hyperlink" xfId="9237" builtinId="8" hidden="1"/>
    <cellStyle name="Hyperlink" xfId="9239" builtinId="8" hidden="1"/>
    <cellStyle name="Hyperlink" xfId="9241" builtinId="8" hidden="1"/>
    <cellStyle name="Hyperlink" xfId="9243" builtinId="8" hidden="1"/>
    <cellStyle name="Hyperlink" xfId="9245" builtinId="8" hidden="1"/>
    <cellStyle name="Hyperlink" xfId="9247" builtinId="8" hidden="1"/>
    <cellStyle name="Hyperlink" xfId="9249" builtinId="8" hidden="1"/>
    <cellStyle name="Hyperlink" xfId="9251" builtinId="8" hidden="1"/>
    <cellStyle name="Hyperlink" xfId="9253" builtinId="8" hidden="1"/>
    <cellStyle name="Hyperlink" xfId="9255" builtinId="8" hidden="1"/>
    <cellStyle name="Hyperlink" xfId="9257" builtinId="8" hidden="1"/>
    <cellStyle name="Hyperlink" xfId="9259" builtinId="8" hidden="1"/>
    <cellStyle name="Hyperlink" xfId="9261" builtinId="8" hidden="1"/>
    <cellStyle name="Hyperlink" xfId="9263" builtinId="8" hidden="1"/>
    <cellStyle name="Hyperlink" xfId="9265" builtinId="8" hidden="1"/>
    <cellStyle name="Hyperlink" xfId="9267" builtinId="8" hidden="1"/>
    <cellStyle name="Hyperlink" xfId="9269" builtinId="8" hidden="1"/>
    <cellStyle name="Hyperlink" xfId="9271" builtinId="8" hidden="1"/>
    <cellStyle name="Hyperlink" xfId="9273" builtinId="8" hidden="1"/>
    <cellStyle name="Hyperlink" xfId="9275" builtinId="8" hidden="1"/>
    <cellStyle name="Hyperlink" xfId="9277" builtinId="8" hidden="1"/>
    <cellStyle name="Hyperlink" xfId="9279" builtinId="8" hidden="1"/>
    <cellStyle name="Hyperlink" xfId="9281" builtinId="8" hidden="1"/>
    <cellStyle name="Hyperlink" xfId="9283" builtinId="8" hidden="1"/>
    <cellStyle name="Hyperlink" xfId="9285" builtinId="8" hidden="1"/>
    <cellStyle name="Hyperlink" xfId="9287" builtinId="8" hidden="1"/>
    <cellStyle name="Hyperlink" xfId="9289" builtinId="8" hidden="1"/>
    <cellStyle name="Hyperlink" xfId="9291" builtinId="8" hidden="1"/>
    <cellStyle name="Hyperlink" xfId="9293" builtinId="8" hidden="1"/>
    <cellStyle name="Hyperlink" xfId="9295" builtinId="8" hidden="1"/>
    <cellStyle name="Hyperlink" xfId="9297" builtinId="8" hidden="1"/>
    <cellStyle name="Hyperlink" xfId="9299" builtinId="8" hidden="1"/>
    <cellStyle name="Hyperlink" xfId="9301" builtinId="8" hidden="1"/>
    <cellStyle name="Hyperlink" xfId="9303" builtinId="8" hidden="1"/>
    <cellStyle name="Hyperlink" xfId="9305" builtinId="8" hidden="1"/>
    <cellStyle name="Hyperlink" xfId="9307" builtinId="8" hidden="1"/>
    <cellStyle name="Hyperlink" xfId="9309" builtinId="8" hidden="1"/>
    <cellStyle name="Hyperlink" xfId="9311" builtinId="8" hidden="1"/>
    <cellStyle name="Hyperlink" xfId="9313" builtinId="8" hidden="1"/>
    <cellStyle name="Hyperlink" xfId="9315" builtinId="8" hidden="1"/>
    <cellStyle name="Hyperlink" xfId="9317" builtinId="8" hidden="1"/>
    <cellStyle name="Hyperlink" xfId="9319" builtinId="8" hidden="1"/>
    <cellStyle name="Hyperlink" xfId="9321" builtinId="8" hidden="1"/>
    <cellStyle name="Hyperlink" xfId="9323" builtinId="8" hidden="1"/>
    <cellStyle name="Hyperlink" xfId="9325" builtinId="8" hidden="1"/>
    <cellStyle name="Hyperlink" xfId="9327" builtinId="8" hidden="1"/>
    <cellStyle name="Hyperlink" xfId="9329" builtinId="8" hidden="1"/>
    <cellStyle name="Hyperlink" xfId="9331" builtinId="8" hidden="1"/>
    <cellStyle name="Hyperlink" xfId="9333" builtinId="8" hidden="1"/>
    <cellStyle name="Hyperlink" xfId="9335" builtinId="8" hidden="1"/>
    <cellStyle name="Hyperlink" xfId="9337" builtinId="8" hidden="1"/>
    <cellStyle name="Hyperlink" xfId="9339" builtinId="8" hidden="1"/>
    <cellStyle name="Hyperlink" xfId="9341" builtinId="8" hidden="1"/>
    <cellStyle name="Hyperlink" xfId="9343" builtinId="8" hidden="1"/>
    <cellStyle name="Hyperlink" xfId="9345" builtinId="8" hidden="1"/>
    <cellStyle name="Hyperlink" xfId="9347" builtinId="8" hidden="1"/>
    <cellStyle name="Hyperlink" xfId="9349" builtinId="8" hidden="1"/>
    <cellStyle name="Hyperlink" xfId="9351" builtinId="8" hidden="1"/>
    <cellStyle name="Hyperlink" xfId="9353" builtinId="8" hidden="1"/>
    <cellStyle name="Hyperlink" xfId="9355" builtinId="8" hidden="1"/>
    <cellStyle name="Hyperlink" xfId="9357" builtinId="8" hidden="1"/>
    <cellStyle name="Hyperlink" xfId="9359" builtinId="8" hidden="1"/>
    <cellStyle name="Hyperlink" xfId="9361" builtinId="8" hidden="1"/>
    <cellStyle name="Hyperlink" xfId="9363" builtinId="8" hidden="1"/>
    <cellStyle name="Hyperlink" xfId="9365" builtinId="8" hidden="1"/>
    <cellStyle name="Hyperlink" xfId="9367" builtinId="8" hidden="1"/>
    <cellStyle name="Hyperlink" xfId="9369" builtinId="8" hidden="1"/>
    <cellStyle name="Hyperlink" xfId="9371" builtinId="8" hidden="1"/>
    <cellStyle name="Hyperlink" xfId="9373" builtinId="8" hidden="1"/>
    <cellStyle name="Hyperlink" xfId="9375" builtinId="8" hidden="1"/>
    <cellStyle name="Hyperlink" xfId="9377" builtinId="8" hidden="1"/>
    <cellStyle name="Hyperlink" xfId="9379" builtinId="8" hidden="1"/>
    <cellStyle name="Hyperlink" xfId="9381" builtinId="8" hidden="1"/>
    <cellStyle name="Hyperlink" xfId="9383" builtinId="8" hidden="1"/>
    <cellStyle name="Hyperlink" xfId="9385" builtinId="8" hidden="1"/>
    <cellStyle name="Hyperlink" xfId="9387" builtinId="8" hidden="1"/>
    <cellStyle name="Hyperlink" xfId="9389" builtinId="8" hidden="1"/>
    <cellStyle name="Hyperlink" xfId="9391" builtinId="8" hidden="1"/>
    <cellStyle name="Hyperlink" xfId="9393" builtinId="8" hidden="1"/>
    <cellStyle name="Hyperlink" xfId="9395" builtinId="8" hidden="1"/>
    <cellStyle name="Hyperlink" xfId="9397" builtinId="8" hidden="1"/>
    <cellStyle name="Hyperlink" xfId="9399" builtinId="8" hidden="1"/>
    <cellStyle name="Hyperlink" xfId="9401" builtinId="8" hidden="1"/>
    <cellStyle name="Hyperlink" xfId="9403" builtinId="8" hidden="1"/>
    <cellStyle name="Hyperlink" xfId="9405" builtinId="8" hidden="1"/>
    <cellStyle name="Hyperlink" xfId="9407" builtinId="8" hidden="1"/>
    <cellStyle name="Hyperlink" xfId="9409" builtinId="8" hidden="1"/>
    <cellStyle name="Hyperlink" xfId="9411" builtinId="8" hidden="1"/>
    <cellStyle name="Hyperlink" xfId="9413" builtinId="8" hidden="1"/>
    <cellStyle name="Hyperlink" xfId="9415" builtinId="8" hidden="1"/>
    <cellStyle name="Hyperlink" xfId="9417" builtinId="8" hidden="1"/>
    <cellStyle name="Hyperlink" xfId="9419" builtinId="8" hidden="1"/>
    <cellStyle name="Hyperlink" xfId="9421" builtinId="8" hidden="1"/>
    <cellStyle name="Hyperlink" xfId="9423" builtinId="8" hidden="1"/>
    <cellStyle name="Hyperlink" xfId="9425" builtinId="8" hidden="1"/>
    <cellStyle name="Hyperlink" xfId="9427" builtinId="8" hidden="1"/>
    <cellStyle name="Hyperlink" xfId="9429" builtinId="8" hidden="1"/>
    <cellStyle name="Hyperlink" xfId="9431" builtinId="8" hidden="1"/>
    <cellStyle name="Hyperlink" xfId="9433" builtinId="8" hidden="1"/>
    <cellStyle name="Hyperlink" xfId="9435" builtinId="8" hidden="1"/>
    <cellStyle name="Hyperlink" xfId="9437" builtinId="8" hidden="1"/>
    <cellStyle name="Hyperlink" xfId="9439" builtinId="8" hidden="1"/>
    <cellStyle name="Hyperlink" xfId="9441" builtinId="8" hidden="1"/>
    <cellStyle name="Hyperlink" xfId="9443" builtinId="8" hidden="1"/>
    <cellStyle name="Hyperlink" xfId="9445" builtinId="8" hidden="1"/>
    <cellStyle name="Hyperlink" xfId="9447" builtinId="8" hidden="1"/>
    <cellStyle name="Hyperlink" xfId="9449" builtinId="8" hidden="1"/>
    <cellStyle name="Hyperlink" xfId="9451" builtinId="8" hidden="1"/>
    <cellStyle name="Hyperlink" xfId="9453" builtinId="8" hidden="1"/>
    <cellStyle name="Hyperlink" xfId="9455" builtinId="8" hidden="1"/>
    <cellStyle name="Hyperlink" xfId="9457" builtinId="8" hidden="1"/>
    <cellStyle name="Hyperlink" xfId="9459" builtinId="8" hidden="1"/>
    <cellStyle name="Hyperlink" xfId="9461" builtinId="8" hidden="1"/>
    <cellStyle name="Hyperlink" xfId="9463" builtinId="8" hidden="1"/>
    <cellStyle name="Hyperlink" xfId="9465" builtinId="8" hidden="1"/>
    <cellStyle name="Hyperlink" xfId="9467" builtinId="8" hidden="1"/>
    <cellStyle name="Hyperlink" xfId="9469" builtinId="8" hidden="1"/>
    <cellStyle name="Hyperlink" xfId="9471" builtinId="8" hidden="1"/>
    <cellStyle name="Hyperlink" xfId="9473" builtinId="8" hidden="1"/>
    <cellStyle name="Hyperlink" xfId="9475" builtinId="8" hidden="1"/>
    <cellStyle name="Hyperlink" xfId="9477" builtinId="8" hidden="1"/>
    <cellStyle name="Hyperlink" xfId="9479" builtinId="8" hidden="1"/>
    <cellStyle name="Hyperlink" xfId="9481" builtinId="8" hidden="1"/>
    <cellStyle name="Hyperlink" xfId="9483" builtinId="8" hidden="1"/>
    <cellStyle name="Hyperlink" xfId="9485" builtinId="8" hidden="1"/>
    <cellStyle name="Hyperlink" xfId="9487" builtinId="8" hidden="1"/>
    <cellStyle name="Hyperlink" xfId="9489" builtinId="8" hidden="1"/>
    <cellStyle name="Hyperlink" xfId="9491" builtinId="8" hidden="1"/>
    <cellStyle name="Hyperlink" xfId="9493" builtinId="8" hidden="1"/>
    <cellStyle name="Hyperlink" xfId="9495" builtinId="8" hidden="1"/>
    <cellStyle name="Hyperlink" xfId="9497" builtinId="8" hidden="1"/>
    <cellStyle name="Hyperlink" xfId="9499" builtinId="8" hidden="1"/>
    <cellStyle name="Hyperlink" xfId="9501" builtinId="8" hidden="1"/>
    <cellStyle name="Hyperlink" xfId="9503" builtinId="8" hidden="1"/>
    <cellStyle name="Hyperlink" xfId="9505" builtinId="8" hidden="1"/>
    <cellStyle name="Hyperlink" xfId="9507" builtinId="8" hidden="1"/>
    <cellStyle name="Hyperlink" xfId="9509" builtinId="8" hidden="1"/>
    <cellStyle name="Hyperlink" xfId="9511" builtinId="8" hidden="1"/>
    <cellStyle name="Hyperlink" xfId="9513" builtinId="8" hidden="1"/>
    <cellStyle name="Hyperlink" xfId="9515" builtinId="8" hidden="1"/>
    <cellStyle name="Hyperlink" xfId="9517" builtinId="8" hidden="1"/>
    <cellStyle name="Hyperlink" xfId="9519" builtinId="8" hidden="1"/>
    <cellStyle name="Hyperlink" xfId="9521" builtinId="8" hidden="1"/>
    <cellStyle name="Hyperlink" xfId="9523" builtinId="8" hidden="1"/>
    <cellStyle name="Hyperlink" xfId="9525" builtinId="8" hidden="1"/>
    <cellStyle name="Hyperlink" xfId="9527" builtinId="8" hidden="1"/>
    <cellStyle name="Hyperlink" xfId="9529" builtinId="8" hidden="1"/>
    <cellStyle name="Hyperlink" xfId="9531" builtinId="8" hidden="1"/>
    <cellStyle name="Hyperlink" xfId="9533" builtinId="8" hidden="1"/>
    <cellStyle name="Hyperlink" xfId="9535" builtinId="8" hidden="1"/>
    <cellStyle name="Hyperlink" xfId="9537" builtinId="8" hidden="1"/>
    <cellStyle name="Hyperlink" xfId="9539" builtinId="8" hidden="1"/>
    <cellStyle name="Hyperlink" xfId="9541" builtinId="8" hidden="1"/>
    <cellStyle name="Hyperlink" xfId="9543" builtinId="8" hidden="1"/>
    <cellStyle name="Hyperlink" xfId="9545" builtinId="8" hidden="1"/>
    <cellStyle name="Hyperlink" xfId="9547" builtinId="8" hidden="1"/>
    <cellStyle name="Hyperlink" xfId="9549" builtinId="8" hidden="1"/>
    <cellStyle name="Hyperlink" xfId="9551" builtinId="8" hidden="1"/>
    <cellStyle name="Hyperlink" xfId="9553" builtinId="8" hidden="1"/>
    <cellStyle name="Hyperlink" xfId="9555" builtinId="8" hidden="1"/>
    <cellStyle name="Hyperlink" xfId="9557" builtinId="8" hidden="1"/>
    <cellStyle name="Hyperlink" xfId="9559" builtinId="8" hidden="1"/>
    <cellStyle name="Hyperlink" xfId="9561" builtinId="8" hidden="1"/>
    <cellStyle name="Hyperlink" xfId="9563" builtinId="8" hidden="1"/>
    <cellStyle name="Hyperlink" xfId="9565" builtinId="8" hidden="1"/>
    <cellStyle name="Hyperlink" xfId="9567" builtinId="8" hidden="1"/>
    <cellStyle name="Hyperlink" xfId="9569" builtinId="8" hidden="1"/>
    <cellStyle name="Hyperlink" xfId="9571" builtinId="8" hidden="1"/>
    <cellStyle name="Hyperlink" xfId="9573" builtinId="8" hidden="1"/>
    <cellStyle name="Hyperlink" xfId="9575" builtinId="8" hidden="1"/>
    <cellStyle name="Hyperlink" xfId="9577" builtinId="8" hidden="1"/>
    <cellStyle name="Hyperlink" xfId="9579" builtinId="8" hidden="1"/>
    <cellStyle name="Hyperlink" xfId="9581" builtinId="8" hidden="1"/>
    <cellStyle name="Hyperlink" xfId="9583" builtinId="8" hidden="1"/>
    <cellStyle name="Hyperlink" xfId="9585" builtinId="8" hidden="1"/>
    <cellStyle name="Hyperlink" xfId="9587" builtinId="8" hidden="1"/>
    <cellStyle name="Hyperlink" xfId="9589" builtinId="8" hidden="1"/>
    <cellStyle name="Hyperlink" xfId="9591" builtinId="8" hidden="1"/>
    <cellStyle name="Hyperlink" xfId="9593" builtinId="8" hidden="1"/>
    <cellStyle name="Hyperlink" xfId="9595" builtinId="8" hidden="1"/>
    <cellStyle name="Hyperlink" xfId="9597" builtinId="8" hidden="1"/>
    <cellStyle name="Hyperlink" xfId="9599" builtinId="8" hidden="1"/>
    <cellStyle name="Hyperlink" xfId="9601" builtinId="8" hidden="1"/>
    <cellStyle name="Hyperlink" xfId="9603" builtinId="8" hidden="1"/>
    <cellStyle name="Hyperlink" xfId="9605" builtinId="8" hidden="1"/>
    <cellStyle name="Hyperlink" xfId="9607" builtinId="8" hidden="1"/>
    <cellStyle name="Hyperlink" xfId="9609" builtinId="8" hidden="1"/>
    <cellStyle name="Hyperlink" xfId="9611" builtinId="8" hidden="1"/>
    <cellStyle name="Hyperlink" xfId="9613" builtinId="8" hidden="1"/>
    <cellStyle name="Hyperlink" xfId="9615" builtinId="8" hidden="1"/>
    <cellStyle name="Hyperlink" xfId="9617" builtinId="8" hidden="1"/>
    <cellStyle name="Hyperlink" xfId="9619" builtinId="8" hidden="1"/>
    <cellStyle name="Hyperlink" xfId="9621" builtinId="8" hidden="1"/>
    <cellStyle name="Hyperlink" xfId="9623" builtinId="8" hidden="1"/>
    <cellStyle name="Hyperlink" xfId="9625" builtinId="8" hidden="1"/>
    <cellStyle name="Hyperlink" xfId="9627" builtinId="8" hidden="1"/>
    <cellStyle name="Hyperlink" xfId="9629" builtinId="8" hidden="1"/>
    <cellStyle name="Hyperlink" xfId="9631" builtinId="8" hidden="1"/>
    <cellStyle name="Hyperlink" xfId="9633" builtinId="8" hidden="1"/>
    <cellStyle name="Hyperlink" xfId="9635" builtinId="8" hidden="1"/>
    <cellStyle name="Hyperlink" xfId="9637" builtinId="8" hidden="1"/>
    <cellStyle name="Hyperlink" xfId="9639" builtinId="8" hidden="1"/>
    <cellStyle name="Hyperlink" xfId="9641" builtinId="8" hidden="1"/>
    <cellStyle name="Hyperlink" xfId="9643" builtinId="8" hidden="1"/>
    <cellStyle name="Hyperlink" xfId="9645" builtinId="8" hidden="1"/>
    <cellStyle name="Hyperlink" xfId="9647" builtinId="8" hidden="1"/>
    <cellStyle name="Hyperlink" xfId="9649" builtinId="8" hidden="1"/>
    <cellStyle name="Hyperlink" xfId="9651" builtinId="8" hidden="1"/>
    <cellStyle name="Hyperlink" xfId="9653" builtinId="8" hidden="1"/>
    <cellStyle name="Hyperlink" xfId="9655" builtinId="8" hidden="1"/>
    <cellStyle name="Hyperlink" xfId="9657" builtinId="8" hidden="1"/>
    <cellStyle name="Hyperlink" xfId="9659" builtinId="8" hidden="1"/>
    <cellStyle name="Hyperlink" xfId="9661" builtinId="8" hidden="1"/>
    <cellStyle name="Hyperlink" xfId="9663" builtinId="8" hidden="1"/>
    <cellStyle name="Hyperlink" xfId="9665" builtinId="8" hidden="1"/>
    <cellStyle name="Hyperlink" xfId="9667" builtinId="8" hidden="1"/>
    <cellStyle name="Hyperlink" xfId="9669" builtinId="8" hidden="1"/>
    <cellStyle name="Hyperlink" xfId="9671" builtinId="8" hidden="1"/>
    <cellStyle name="Hyperlink" xfId="9673" builtinId="8" hidden="1"/>
    <cellStyle name="Hyperlink" xfId="9675" builtinId="8" hidden="1"/>
    <cellStyle name="Hyperlink" xfId="9677" builtinId="8" hidden="1"/>
    <cellStyle name="Hyperlink" xfId="9679" builtinId="8" hidden="1"/>
    <cellStyle name="Hyperlink" xfId="9681" builtinId="8" hidden="1"/>
    <cellStyle name="Hyperlink" xfId="9683" builtinId="8" hidden="1"/>
    <cellStyle name="Hyperlink" xfId="9685" builtinId="8" hidden="1"/>
    <cellStyle name="Hyperlink" xfId="9687" builtinId="8" hidden="1"/>
    <cellStyle name="Hyperlink" xfId="9689" builtinId="8" hidden="1"/>
    <cellStyle name="Hyperlink" xfId="9691" builtinId="8" hidden="1"/>
    <cellStyle name="Hyperlink" xfId="9693" builtinId="8" hidden="1"/>
    <cellStyle name="Hyperlink" xfId="9695" builtinId="8" hidden="1"/>
    <cellStyle name="Hyperlink" xfId="9697" builtinId="8" hidden="1"/>
    <cellStyle name="Hyperlink" xfId="9699" builtinId="8" hidden="1"/>
    <cellStyle name="Hyperlink" xfId="9701" builtinId="8" hidden="1"/>
    <cellStyle name="Hyperlink" xfId="9703" builtinId="8" hidden="1"/>
    <cellStyle name="Hyperlink" xfId="9705" builtinId="8" hidden="1"/>
    <cellStyle name="Hyperlink" xfId="9707" builtinId="8" hidden="1"/>
    <cellStyle name="Hyperlink" xfId="9709" builtinId="8" hidden="1"/>
    <cellStyle name="Hyperlink" xfId="9711" builtinId="8" hidden="1"/>
    <cellStyle name="Hyperlink" xfId="9713" builtinId="8" hidden="1"/>
    <cellStyle name="Hyperlink" xfId="9715" builtinId="8" hidden="1"/>
    <cellStyle name="Hyperlink" xfId="9717" builtinId="8" hidden="1"/>
    <cellStyle name="Hyperlink" xfId="9719" builtinId="8" hidden="1"/>
    <cellStyle name="Hyperlink" xfId="9721" builtinId="8" hidden="1"/>
    <cellStyle name="Hyperlink" xfId="9723" builtinId="8" hidden="1"/>
    <cellStyle name="Hyperlink" xfId="9725" builtinId="8" hidden="1"/>
    <cellStyle name="Hyperlink" xfId="9727" builtinId="8" hidden="1"/>
    <cellStyle name="Hyperlink" xfId="9729" builtinId="8" hidden="1"/>
    <cellStyle name="Hyperlink" xfId="9731" builtinId="8" hidden="1"/>
    <cellStyle name="Hyperlink" xfId="9733" builtinId="8" hidden="1"/>
    <cellStyle name="Hyperlink" xfId="9735" builtinId="8" hidden="1"/>
    <cellStyle name="Hyperlink" xfId="9737" builtinId="8" hidden="1"/>
    <cellStyle name="Hyperlink" xfId="9739" builtinId="8" hidden="1"/>
    <cellStyle name="Hyperlink" xfId="9741" builtinId="8" hidden="1"/>
    <cellStyle name="Hyperlink" xfId="9743" builtinId="8" hidden="1"/>
    <cellStyle name="Hyperlink" xfId="9745" builtinId="8" hidden="1"/>
    <cellStyle name="Hyperlink" xfId="9747" builtinId="8" hidden="1"/>
    <cellStyle name="Hyperlink" xfId="9749" builtinId="8" hidden="1"/>
    <cellStyle name="Hyperlink" xfId="9751" builtinId="8" hidden="1"/>
    <cellStyle name="Hyperlink" xfId="9753" builtinId="8" hidden="1"/>
    <cellStyle name="Hyperlink" xfId="9755" builtinId="8" hidden="1"/>
    <cellStyle name="Hyperlink" xfId="9757" builtinId="8" hidden="1"/>
    <cellStyle name="Hyperlink" xfId="9759" builtinId="8" hidden="1"/>
    <cellStyle name="Hyperlink" xfId="9761" builtinId="8" hidden="1"/>
    <cellStyle name="Hyperlink" xfId="9763" builtinId="8" hidden="1"/>
    <cellStyle name="Hyperlink" xfId="9765" builtinId="8" hidden="1"/>
    <cellStyle name="Hyperlink" xfId="9767" builtinId="8" hidden="1"/>
    <cellStyle name="Hyperlink" xfId="9769" builtinId="8" hidden="1"/>
    <cellStyle name="Hyperlink" xfId="9771" builtinId="8" hidden="1"/>
    <cellStyle name="Hyperlink" xfId="9773" builtinId="8" hidden="1"/>
    <cellStyle name="Hyperlink" xfId="9775" builtinId="8" hidden="1"/>
    <cellStyle name="Hyperlink" xfId="9777" builtinId="8" hidden="1"/>
    <cellStyle name="Hyperlink" xfId="9779" builtinId="8" hidden="1"/>
    <cellStyle name="Hyperlink" xfId="9781" builtinId="8" hidden="1"/>
    <cellStyle name="Hyperlink" xfId="9783" builtinId="8" hidden="1"/>
    <cellStyle name="Hyperlink" xfId="9785" builtinId="8" hidden="1"/>
    <cellStyle name="Hyperlink" xfId="9787" builtinId="8" hidden="1"/>
    <cellStyle name="Hyperlink" xfId="9789" builtinId="8" hidden="1"/>
    <cellStyle name="Hyperlink" xfId="9791" builtinId="8" hidden="1"/>
    <cellStyle name="Hyperlink" xfId="9793" builtinId="8" hidden="1"/>
    <cellStyle name="Hyperlink" xfId="9795" builtinId="8" hidden="1"/>
    <cellStyle name="Hyperlink" xfId="9797" builtinId="8" hidden="1"/>
    <cellStyle name="Hyperlink" xfId="9799" builtinId="8" hidden="1"/>
    <cellStyle name="Hyperlink" xfId="9801" builtinId="8" hidden="1"/>
    <cellStyle name="Hyperlink" xfId="9803" builtinId="8" hidden="1"/>
    <cellStyle name="Hyperlink" xfId="9805" builtinId="8" hidden="1"/>
    <cellStyle name="Hyperlink" xfId="9807" builtinId="8" hidden="1"/>
    <cellStyle name="Hyperlink" xfId="9809" builtinId="8" hidden="1"/>
    <cellStyle name="Hyperlink" xfId="9811" builtinId="8" hidden="1"/>
    <cellStyle name="Hyperlink" xfId="9813" builtinId="8" hidden="1"/>
    <cellStyle name="Hyperlink" xfId="9815" builtinId="8" hidden="1"/>
    <cellStyle name="Hyperlink" xfId="9817" builtinId="8" hidden="1"/>
    <cellStyle name="Hyperlink" xfId="9819" builtinId="8" hidden="1"/>
    <cellStyle name="Hyperlink" xfId="9821" builtinId="8" hidden="1"/>
    <cellStyle name="Hyperlink" xfId="9823" builtinId="8" hidden="1"/>
    <cellStyle name="Hyperlink" xfId="9825" builtinId="8" hidden="1"/>
    <cellStyle name="Hyperlink" xfId="9827" builtinId="8" hidden="1"/>
    <cellStyle name="Hyperlink" xfId="9829" builtinId="8" hidden="1"/>
    <cellStyle name="Hyperlink" xfId="9831" builtinId="8" hidden="1"/>
    <cellStyle name="Hyperlink" xfId="9833" builtinId="8" hidden="1"/>
    <cellStyle name="Hyperlink" xfId="9835" builtinId="8" hidden="1"/>
    <cellStyle name="Hyperlink" xfId="9837" builtinId="8" hidden="1"/>
    <cellStyle name="Hyperlink" xfId="9839" builtinId="8" hidden="1"/>
    <cellStyle name="Hyperlink" xfId="9841" builtinId="8" hidden="1"/>
    <cellStyle name="Hyperlink" xfId="9843" builtinId="8" hidden="1"/>
    <cellStyle name="Hyperlink" xfId="9845" builtinId="8" hidden="1"/>
    <cellStyle name="Hyperlink" xfId="9847" builtinId="8" hidden="1"/>
    <cellStyle name="Hyperlink" xfId="9849" builtinId="8" hidden="1"/>
    <cellStyle name="Hyperlink" xfId="9851" builtinId="8" hidden="1"/>
    <cellStyle name="Hyperlink" xfId="9853" builtinId="8" hidden="1"/>
    <cellStyle name="Hyperlink" xfId="9855" builtinId="8" hidden="1"/>
    <cellStyle name="Hyperlink" xfId="9857" builtinId="8" hidden="1"/>
    <cellStyle name="Hyperlink" xfId="9859" builtinId="8" hidden="1"/>
    <cellStyle name="Hyperlink" xfId="9861" builtinId="8" hidden="1"/>
    <cellStyle name="Hyperlink" xfId="9863" builtinId="8" hidden="1"/>
    <cellStyle name="Hyperlink" xfId="9865" builtinId="8" hidden="1"/>
    <cellStyle name="Hyperlink" xfId="9867" builtinId="8" hidden="1"/>
    <cellStyle name="Hyperlink" xfId="9869" builtinId="8" hidden="1"/>
    <cellStyle name="Hyperlink" xfId="9871" builtinId="8" hidden="1"/>
    <cellStyle name="Hyperlink" xfId="9873" builtinId="8" hidden="1"/>
    <cellStyle name="Hyperlink" xfId="9875" builtinId="8" hidden="1"/>
    <cellStyle name="Hyperlink" xfId="9877" builtinId="8" hidden="1"/>
    <cellStyle name="Hyperlink" xfId="9879" builtinId="8" hidden="1"/>
    <cellStyle name="Hyperlink" xfId="9881" builtinId="8" hidden="1"/>
    <cellStyle name="Hyperlink" xfId="9883" builtinId="8" hidden="1"/>
    <cellStyle name="Hyperlink" xfId="9885" builtinId="8" hidden="1"/>
    <cellStyle name="Hyperlink" xfId="9887" builtinId="8" hidden="1"/>
    <cellStyle name="Hyperlink" xfId="9889" builtinId="8" hidden="1"/>
    <cellStyle name="Hyperlink" xfId="9891" builtinId="8" hidden="1"/>
    <cellStyle name="Hyperlink" xfId="9893" builtinId="8" hidden="1"/>
    <cellStyle name="Hyperlink" xfId="9895" builtinId="8" hidden="1"/>
    <cellStyle name="Hyperlink" xfId="9897" builtinId="8" hidden="1"/>
    <cellStyle name="Hyperlink" xfId="9899" builtinId="8" hidden="1"/>
    <cellStyle name="Hyperlink" xfId="9901" builtinId="8" hidden="1"/>
    <cellStyle name="Hyperlink" xfId="9903" builtinId="8" hidden="1"/>
    <cellStyle name="Hyperlink" xfId="9905" builtinId="8" hidden="1"/>
    <cellStyle name="Hyperlink" xfId="9907" builtinId="8" hidden="1"/>
    <cellStyle name="Hyperlink" xfId="9909" builtinId="8" hidden="1"/>
    <cellStyle name="Hyperlink" xfId="9911" builtinId="8" hidden="1"/>
    <cellStyle name="Hyperlink" xfId="9913" builtinId="8" hidden="1"/>
    <cellStyle name="Hyperlink" xfId="9915" builtinId="8" hidden="1"/>
    <cellStyle name="Hyperlink" xfId="9917" builtinId="8" hidden="1"/>
    <cellStyle name="Hyperlink" xfId="9919" builtinId="8" hidden="1"/>
    <cellStyle name="Hyperlink" xfId="9921" builtinId="8" hidden="1"/>
    <cellStyle name="Hyperlink" xfId="9923" builtinId="8" hidden="1"/>
    <cellStyle name="Hyperlink" xfId="9925" builtinId="8" hidden="1"/>
    <cellStyle name="Hyperlink" xfId="9927" builtinId="8" hidden="1"/>
    <cellStyle name="Hyperlink" xfId="9929" builtinId="8" hidden="1"/>
    <cellStyle name="Hyperlink" xfId="9931" builtinId="8" hidden="1"/>
    <cellStyle name="Hyperlink" xfId="9933" builtinId="8" hidden="1"/>
    <cellStyle name="Hyperlink" xfId="9935" builtinId="8" hidden="1"/>
    <cellStyle name="Hyperlink" xfId="9937" builtinId="8" hidden="1"/>
    <cellStyle name="Hyperlink" xfId="9939" builtinId="8" hidden="1"/>
    <cellStyle name="Hyperlink" xfId="9941" builtinId="8" hidden="1"/>
    <cellStyle name="Hyperlink" xfId="9943" builtinId="8" hidden="1"/>
    <cellStyle name="Hyperlink" xfId="9945" builtinId="8" hidden="1"/>
    <cellStyle name="Hyperlink" xfId="9947" builtinId="8" hidden="1"/>
    <cellStyle name="Hyperlink" xfId="9949" builtinId="8" hidden="1"/>
    <cellStyle name="Hyperlink" xfId="9951" builtinId="8" hidden="1"/>
    <cellStyle name="Hyperlink" xfId="9953" builtinId="8" hidden="1"/>
    <cellStyle name="Hyperlink" xfId="9955" builtinId="8" hidden="1"/>
    <cellStyle name="Hyperlink" xfId="9957" builtinId="8" hidden="1"/>
    <cellStyle name="Hyperlink" xfId="9959" builtinId="8" hidden="1"/>
    <cellStyle name="Hyperlink" xfId="9961" builtinId="8" hidden="1"/>
    <cellStyle name="Hyperlink" xfId="9963" builtinId="8" hidden="1"/>
    <cellStyle name="Hyperlink" xfId="9965" builtinId="8" hidden="1"/>
    <cellStyle name="Hyperlink" xfId="9967" builtinId="8" hidden="1"/>
    <cellStyle name="Hyperlink" xfId="9969" builtinId="8" hidden="1"/>
    <cellStyle name="Hyperlink" xfId="9971" builtinId="8" hidden="1"/>
    <cellStyle name="Hyperlink" xfId="9973" builtinId="8" hidden="1"/>
    <cellStyle name="Hyperlink" xfId="9975" builtinId="8" hidden="1"/>
    <cellStyle name="Hyperlink" xfId="9977" builtinId="8" hidden="1"/>
    <cellStyle name="Hyperlink" xfId="9979" builtinId="8" hidden="1"/>
    <cellStyle name="Hyperlink" xfId="9981" builtinId="8" hidden="1"/>
    <cellStyle name="Hyperlink" xfId="9983" builtinId="8" hidden="1"/>
    <cellStyle name="Hyperlink" xfId="9985" builtinId="8" hidden="1"/>
    <cellStyle name="Hyperlink" xfId="9987" builtinId="8" hidden="1"/>
    <cellStyle name="Hyperlink" xfId="9989" builtinId="8" hidden="1"/>
    <cellStyle name="Hyperlink" xfId="9991" builtinId="8" hidden="1"/>
    <cellStyle name="Hyperlink" xfId="9993" builtinId="8" hidden="1"/>
    <cellStyle name="Hyperlink" xfId="9995" builtinId="8" hidden="1"/>
    <cellStyle name="Hyperlink" xfId="9997" builtinId="8" hidden="1"/>
    <cellStyle name="Hyperlink" xfId="9999" builtinId="8" hidden="1"/>
    <cellStyle name="Hyperlink" xfId="10001" builtinId="8" hidden="1"/>
    <cellStyle name="Hyperlink" xfId="10003" builtinId="8" hidden="1"/>
    <cellStyle name="Hyperlink" xfId="10005" builtinId="8" hidden="1"/>
    <cellStyle name="Hyperlink" xfId="10007" builtinId="8" hidden="1"/>
    <cellStyle name="Hyperlink" xfId="10009" builtinId="8" hidden="1"/>
    <cellStyle name="Hyperlink" xfId="10011" builtinId="8" hidden="1"/>
    <cellStyle name="Hyperlink" xfId="10013" builtinId="8" hidden="1"/>
    <cellStyle name="Hyperlink" xfId="10015" builtinId="8" hidden="1"/>
    <cellStyle name="Hyperlink" xfId="10017" builtinId="8" hidden="1"/>
    <cellStyle name="Hyperlink" xfId="10019" builtinId="8" hidden="1"/>
    <cellStyle name="Hyperlink" xfId="10021" builtinId="8" hidden="1"/>
    <cellStyle name="Hyperlink" xfId="10023" builtinId="8" hidden="1"/>
    <cellStyle name="Hyperlink" xfId="10025" builtinId="8" hidden="1"/>
    <cellStyle name="Hyperlink" xfId="10027" builtinId="8" hidden="1"/>
    <cellStyle name="Hyperlink" xfId="10029" builtinId="8" hidden="1"/>
    <cellStyle name="Hyperlink" xfId="10031" builtinId="8" hidden="1"/>
    <cellStyle name="Hyperlink" xfId="10033" builtinId="8" hidden="1"/>
    <cellStyle name="Hyperlink" xfId="10035" builtinId="8" hidden="1"/>
    <cellStyle name="Hyperlink" xfId="10037" builtinId="8" hidden="1"/>
    <cellStyle name="Hyperlink" xfId="10039" builtinId="8" hidden="1"/>
    <cellStyle name="Hyperlink" xfId="10041" builtinId="8" hidden="1"/>
    <cellStyle name="Hyperlink" xfId="10043" builtinId="8" hidden="1"/>
    <cellStyle name="Hyperlink" xfId="10045" builtinId="8" hidden="1"/>
    <cellStyle name="Hyperlink" xfId="10047" builtinId="8" hidden="1"/>
    <cellStyle name="Hyperlink" xfId="10049" builtinId="8" hidden="1"/>
    <cellStyle name="Hyperlink" xfId="10051" builtinId="8" hidden="1"/>
    <cellStyle name="Hyperlink" xfId="10053" builtinId="8" hidden="1"/>
    <cellStyle name="Hyperlink" xfId="10055" builtinId="8" hidden="1"/>
    <cellStyle name="Hyperlink" xfId="10057" builtinId="8" hidden="1"/>
    <cellStyle name="Hyperlink" xfId="10059" builtinId="8" hidden="1"/>
    <cellStyle name="Hyperlink" xfId="10061" builtinId="8" hidden="1"/>
    <cellStyle name="Hyperlink" xfId="10063" builtinId="8" hidden="1"/>
    <cellStyle name="Hyperlink" xfId="10065" builtinId="8" hidden="1"/>
    <cellStyle name="Hyperlink" xfId="10067" builtinId="8" hidden="1"/>
    <cellStyle name="Hyperlink" xfId="10069" builtinId="8" hidden="1"/>
    <cellStyle name="Hyperlink" xfId="10071" builtinId="8" hidden="1"/>
    <cellStyle name="Hyperlink" xfId="10073" builtinId="8" hidden="1"/>
    <cellStyle name="Hyperlink" xfId="10075" builtinId="8" hidden="1"/>
    <cellStyle name="Hyperlink" xfId="10077" builtinId="8" hidden="1"/>
    <cellStyle name="Hyperlink" xfId="10079" builtinId="8" hidden="1"/>
    <cellStyle name="Hyperlink" xfId="10081" builtinId="8" hidden="1"/>
    <cellStyle name="Hyperlink" xfId="10083" builtinId="8" hidden="1"/>
    <cellStyle name="Hyperlink" xfId="10085" builtinId="8" hidden="1"/>
    <cellStyle name="Hyperlink" xfId="10087" builtinId="8" hidden="1"/>
    <cellStyle name="Hyperlink" xfId="10089" builtinId="8" hidden="1"/>
    <cellStyle name="Hyperlink" xfId="10091" builtinId="8" hidden="1"/>
    <cellStyle name="Hyperlink" xfId="10093" builtinId="8" hidden="1"/>
    <cellStyle name="Hyperlink" xfId="10095" builtinId="8" hidden="1"/>
    <cellStyle name="Hyperlink" xfId="10097" builtinId="8" hidden="1"/>
    <cellStyle name="Hyperlink" xfId="10099" builtinId="8" hidden="1"/>
    <cellStyle name="Hyperlink" xfId="10101" builtinId="8" hidden="1"/>
    <cellStyle name="Hyperlink" xfId="10103" builtinId="8" hidden="1"/>
    <cellStyle name="Hyperlink" xfId="10105" builtinId="8" hidden="1"/>
    <cellStyle name="Hyperlink" xfId="10107" builtinId="8" hidden="1"/>
    <cellStyle name="Hyperlink" xfId="10109" builtinId="8" hidden="1"/>
    <cellStyle name="Hyperlink" xfId="10111" builtinId="8" hidden="1"/>
    <cellStyle name="Hyperlink" xfId="10113" builtinId="8" hidden="1"/>
    <cellStyle name="Hyperlink" xfId="10115" builtinId="8" hidden="1"/>
    <cellStyle name="Hyperlink" xfId="10117" builtinId="8" hidden="1"/>
    <cellStyle name="Hyperlink" xfId="10119" builtinId="8" hidden="1"/>
    <cellStyle name="Hyperlink" xfId="10121" builtinId="8" hidden="1"/>
    <cellStyle name="Hyperlink" xfId="10123" builtinId="8" hidden="1"/>
    <cellStyle name="Hyperlink" xfId="10125" builtinId="8" hidden="1"/>
    <cellStyle name="Hyperlink" xfId="10127" builtinId="8" hidden="1"/>
    <cellStyle name="Hyperlink" xfId="10129" builtinId="8" hidden="1"/>
    <cellStyle name="Hyperlink" xfId="10131" builtinId="8" hidden="1"/>
    <cellStyle name="Hyperlink" xfId="10133" builtinId="8" hidden="1"/>
    <cellStyle name="Hyperlink" xfId="10135" builtinId="8" hidden="1"/>
    <cellStyle name="Hyperlink" xfId="10137" builtinId="8" hidden="1"/>
    <cellStyle name="Hyperlink" xfId="10139" builtinId="8" hidden="1"/>
    <cellStyle name="Hyperlink" xfId="10141" builtinId="8" hidden="1"/>
    <cellStyle name="Hyperlink" xfId="10143" builtinId="8" hidden="1"/>
    <cellStyle name="Hyperlink" xfId="10145" builtinId="8" hidden="1"/>
    <cellStyle name="Hyperlink" xfId="10147" builtinId="8" hidden="1"/>
    <cellStyle name="Hyperlink" xfId="10149" builtinId="8" hidden="1"/>
    <cellStyle name="Hyperlink" xfId="10151" builtinId="8" hidden="1"/>
    <cellStyle name="Hyperlink" xfId="10153" builtinId="8" hidden="1"/>
    <cellStyle name="Hyperlink" xfId="10155" builtinId="8" hidden="1"/>
    <cellStyle name="Hyperlink" xfId="10157" builtinId="8" hidden="1"/>
    <cellStyle name="Hyperlink" xfId="10159" builtinId="8" hidden="1"/>
    <cellStyle name="Hyperlink" xfId="10161" builtinId="8" hidden="1"/>
    <cellStyle name="Hyperlink" xfId="10163" builtinId="8" hidden="1"/>
    <cellStyle name="Hyperlink" xfId="10165" builtinId="8" hidden="1"/>
    <cellStyle name="Hyperlink" xfId="10167" builtinId="8" hidden="1"/>
    <cellStyle name="Hyperlink" xfId="10169" builtinId="8" hidden="1"/>
    <cellStyle name="Hyperlink" xfId="10171" builtinId="8" hidden="1"/>
    <cellStyle name="Hyperlink" xfId="10173" builtinId="8" hidden="1"/>
    <cellStyle name="Hyperlink" xfId="10175" builtinId="8" hidden="1"/>
    <cellStyle name="Hyperlink" xfId="10177" builtinId="8" hidden="1"/>
    <cellStyle name="Hyperlink" xfId="10179" builtinId="8" hidden="1"/>
    <cellStyle name="Hyperlink" xfId="10181" builtinId="8" hidden="1"/>
    <cellStyle name="Hyperlink" xfId="10183" builtinId="8" hidden="1"/>
    <cellStyle name="Hyperlink" xfId="10185" builtinId="8" hidden="1"/>
    <cellStyle name="Hyperlink" xfId="10187" builtinId="8" hidden="1"/>
    <cellStyle name="Hyperlink" xfId="10189" builtinId="8" hidden="1"/>
    <cellStyle name="Hyperlink" xfId="10191" builtinId="8" hidden="1"/>
    <cellStyle name="Hyperlink" xfId="10193" builtinId="8" hidden="1"/>
    <cellStyle name="Hyperlink" xfId="10195" builtinId="8" hidden="1"/>
    <cellStyle name="Hyperlink" xfId="10197" builtinId="8" hidden="1"/>
    <cellStyle name="Hyperlink" xfId="10199" builtinId="8" hidden="1"/>
    <cellStyle name="Hyperlink" xfId="10201" builtinId="8" hidden="1"/>
    <cellStyle name="Hyperlink" xfId="10203" builtinId="8" hidden="1"/>
    <cellStyle name="Hyperlink" xfId="10205" builtinId="8" hidden="1"/>
    <cellStyle name="Hyperlink" xfId="10207" builtinId="8" hidden="1"/>
    <cellStyle name="Hyperlink" xfId="10209" builtinId="8" hidden="1"/>
    <cellStyle name="Hyperlink" xfId="10211" builtinId="8" hidden="1"/>
    <cellStyle name="Hyperlink" xfId="10213" builtinId="8" hidden="1"/>
    <cellStyle name="Hyperlink" xfId="10215" builtinId="8" hidden="1"/>
    <cellStyle name="Hyperlink" xfId="10217" builtinId="8" hidden="1"/>
    <cellStyle name="Hyperlink" xfId="10219" builtinId="8" hidden="1"/>
    <cellStyle name="Hyperlink" xfId="10221" builtinId="8" hidden="1"/>
    <cellStyle name="Hyperlink" xfId="10223" builtinId="8" hidden="1"/>
    <cellStyle name="Hyperlink" xfId="10225" builtinId="8" hidden="1"/>
    <cellStyle name="Hyperlink" xfId="10227" builtinId="8" hidden="1"/>
    <cellStyle name="Hyperlink" xfId="10229" builtinId="8" hidden="1"/>
    <cellStyle name="Hyperlink" xfId="10231" builtinId="8" hidden="1"/>
    <cellStyle name="Hyperlink" xfId="10233" builtinId="8" hidden="1"/>
    <cellStyle name="Hyperlink" xfId="10235" builtinId="8" hidden="1"/>
    <cellStyle name="Hyperlink" xfId="10237" builtinId="8" hidden="1"/>
    <cellStyle name="Hyperlink" xfId="10239" builtinId="8" hidden="1"/>
    <cellStyle name="Hyperlink" xfId="10241" builtinId="8" hidden="1"/>
    <cellStyle name="Hyperlink" xfId="10243" builtinId="8" hidden="1"/>
    <cellStyle name="Hyperlink" xfId="10245" builtinId="8" hidden="1"/>
    <cellStyle name="Hyperlink" xfId="10247" builtinId="8" hidden="1"/>
    <cellStyle name="Hyperlink" xfId="10249" builtinId="8" hidden="1"/>
    <cellStyle name="Hyperlink" xfId="10251" builtinId="8" hidden="1"/>
    <cellStyle name="Hyperlink" xfId="10253" builtinId="8" hidden="1"/>
    <cellStyle name="Hyperlink" xfId="10255" builtinId="8" hidden="1"/>
    <cellStyle name="Hyperlink" xfId="10257" builtinId="8" hidden="1"/>
    <cellStyle name="Hyperlink" xfId="10259" builtinId="8" hidden="1"/>
    <cellStyle name="Hyperlink" xfId="10261" builtinId="8" hidden="1"/>
    <cellStyle name="Hyperlink" xfId="10263" builtinId="8" hidden="1"/>
    <cellStyle name="Hyperlink" xfId="10265" builtinId="8" hidden="1"/>
    <cellStyle name="Hyperlink" xfId="10267" builtinId="8" hidden="1"/>
    <cellStyle name="Hyperlink" xfId="10269" builtinId="8" hidden="1"/>
    <cellStyle name="Hyperlink" xfId="10271" builtinId="8" hidden="1"/>
    <cellStyle name="Hyperlink" xfId="10273" builtinId="8" hidden="1"/>
    <cellStyle name="Hyperlink" xfId="10275" builtinId="8" hidden="1"/>
    <cellStyle name="Hyperlink" xfId="10277" builtinId="8" hidden="1"/>
    <cellStyle name="Hyperlink" xfId="10279" builtinId="8" hidden="1"/>
    <cellStyle name="Hyperlink" xfId="10281" builtinId="8" hidden="1"/>
    <cellStyle name="Hyperlink" xfId="10283" builtinId="8" hidden="1"/>
    <cellStyle name="Hyperlink" xfId="10285" builtinId="8" hidden="1"/>
    <cellStyle name="Hyperlink" xfId="10287" builtinId="8" hidden="1"/>
    <cellStyle name="Hyperlink" xfId="10289" builtinId="8" hidden="1"/>
    <cellStyle name="Hyperlink" xfId="10291" builtinId="8" hidden="1"/>
    <cellStyle name="Hyperlink" xfId="10293" builtinId="8" hidden="1"/>
    <cellStyle name="Hyperlink" xfId="10295" builtinId="8" hidden="1"/>
    <cellStyle name="Hyperlink" xfId="10297" builtinId="8" hidden="1"/>
    <cellStyle name="Hyperlink" xfId="10299" builtinId="8" hidden="1"/>
    <cellStyle name="Hyperlink" xfId="10301" builtinId="8" hidden="1"/>
    <cellStyle name="Hyperlink" xfId="10303" builtinId="8" hidden="1"/>
    <cellStyle name="Hyperlink" xfId="10305" builtinId="8" hidden="1"/>
    <cellStyle name="Hyperlink" xfId="10307" builtinId="8" hidden="1"/>
    <cellStyle name="Hyperlink" xfId="10309" builtinId="8" hidden="1"/>
    <cellStyle name="Hyperlink" xfId="10311" builtinId="8" hidden="1"/>
    <cellStyle name="Hyperlink" xfId="10313" builtinId="8" hidden="1"/>
    <cellStyle name="Hyperlink" xfId="10315" builtinId="8" hidden="1"/>
    <cellStyle name="Hyperlink" xfId="10317" builtinId="8" hidden="1"/>
    <cellStyle name="Hyperlink" xfId="10319" builtinId="8" hidden="1"/>
    <cellStyle name="Hyperlink" xfId="10321" builtinId="8" hidden="1"/>
    <cellStyle name="Hyperlink" xfId="10323" builtinId="8" hidden="1"/>
    <cellStyle name="Hyperlink" xfId="10325" builtinId="8" hidden="1"/>
    <cellStyle name="Hyperlink" xfId="10327" builtinId="8" hidden="1"/>
    <cellStyle name="Hyperlink" xfId="10329" builtinId="8" hidden="1"/>
    <cellStyle name="Hyperlink" xfId="10331" builtinId="8" hidden="1"/>
    <cellStyle name="Hyperlink" xfId="10333" builtinId="8" hidden="1"/>
    <cellStyle name="Hyperlink" xfId="10335" builtinId="8" hidden="1"/>
    <cellStyle name="Hyperlink" xfId="10337" builtinId="8" hidden="1"/>
    <cellStyle name="Hyperlink" xfId="10339" builtinId="8" hidden="1"/>
    <cellStyle name="Hyperlink" xfId="10341" builtinId="8" hidden="1"/>
    <cellStyle name="Hyperlink" xfId="10343" builtinId="8" hidden="1"/>
    <cellStyle name="Hyperlink" xfId="10345" builtinId="8" hidden="1"/>
    <cellStyle name="Hyperlink" xfId="10347" builtinId="8" hidden="1"/>
    <cellStyle name="Hyperlink" xfId="10349" builtinId="8" hidden="1"/>
    <cellStyle name="Hyperlink" xfId="10351" builtinId="8" hidden="1"/>
    <cellStyle name="Hyperlink" xfId="10353" builtinId="8" hidden="1"/>
    <cellStyle name="Hyperlink" xfId="10355" builtinId="8" hidden="1"/>
    <cellStyle name="Hyperlink" xfId="10357" builtinId="8" hidden="1"/>
    <cellStyle name="Hyperlink" xfId="10359" builtinId="8" hidden="1"/>
    <cellStyle name="Hyperlink" xfId="10361" builtinId="8" hidden="1"/>
    <cellStyle name="Hyperlink" xfId="10363" builtinId="8" hidden="1"/>
    <cellStyle name="Hyperlink" xfId="10365" builtinId="8" hidden="1"/>
    <cellStyle name="Hyperlink" xfId="10367" builtinId="8" hidden="1"/>
    <cellStyle name="Hyperlink" xfId="10369" builtinId="8" hidden="1"/>
    <cellStyle name="Hyperlink" xfId="10371" builtinId="8" hidden="1"/>
    <cellStyle name="Hyperlink" xfId="10373" builtinId="8" hidden="1"/>
    <cellStyle name="Hyperlink" xfId="10375" builtinId="8" hidden="1"/>
    <cellStyle name="Hyperlink" xfId="10377" builtinId="8" hidden="1"/>
    <cellStyle name="Hyperlink" xfId="10379" builtinId="8" hidden="1"/>
    <cellStyle name="Hyperlink" xfId="10381" builtinId="8" hidden="1"/>
    <cellStyle name="Hyperlink" xfId="10383" builtinId="8" hidden="1"/>
    <cellStyle name="Hyperlink" xfId="10385" builtinId="8" hidden="1"/>
    <cellStyle name="Hyperlink" xfId="10387" builtinId="8" hidden="1"/>
    <cellStyle name="Hyperlink" xfId="10389" builtinId="8" hidden="1"/>
    <cellStyle name="Hyperlink" xfId="10391" builtinId="8" hidden="1"/>
    <cellStyle name="Hyperlink" xfId="10393" builtinId="8" hidden="1"/>
    <cellStyle name="Hyperlink" xfId="10395" builtinId="8" hidden="1"/>
    <cellStyle name="Hyperlink" xfId="10397" builtinId="8" hidden="1"/>
    <cellStyle name="Hyperlink" xfId="10399" builtinId="8" hidden="1"/>
    <cellStyle name="Hyperlink" xfId="10401" builtinId="8" hidden="1"/>
    <cellStyle name="Hyperlink" xfId="10403" builtinId="8" hidden="1"/>
    <cellStyle name="Hyperlink" xfId="10405" builtinId="8" hidden="1"/>
    <cellStyle name="Hyperlink" xfId="10407" builtinId="8" hidden="1"/>
    <cellStyle name="Hyperlink" xfId="10409" builtinId="8" hidden="1"/>
    <cellStyle name="Hyperlink" xfId="10411" builtinId="8" hidden="1"/>
    <cellStyle name="Hyperlink" xfId="10413" builtinId="8" hidden="1"/>
    <cellStyle name="Hyperlink" xfId="10415" builtinId="8" hidden="1"/>
    <cellStyle name="Hyperlink" xfId="10417" builtinId="8" hidden="1"/>
    <cellStyle name="Hyperlink" xfId="10419" builtinId="8" hidden="1"/>
    <cellStyle name="Hyperlink" xfId="10421" builtinId="8" hidden="1"/>
    <cellStyle name="Hyperlink" xfId="10423" builtinId="8" hidden="1"/>
    <cellStyle name="Hyperlink" xfId="10425" builtinId="8" hidden="1"/>
    <cellStyle name="Hyperlink" xfId="10427" builtinId="8" hidden="1"/>
    <cellStyle name="Hyperlink" xfId="10429" builtinId="8" hidden="1"/>
    <cellStyle name="Hyperlink" xfId="10431" builtinId="8" hidden="1"/>
    <cellStyle name="Hyperlink" xfId="10433" builtinId="8" hidden="1"/>
    <cellStyle name="Hyperlink" xfId="10435" builtinId="8" hidden="1"/>
    <cellStyle name="Hyperlink" xfId="10437" builtinId="8" hidden="1"/>
    <cellStyle name="Hyperlink" xfId="10439" builtinId="8" hidden="1"/>
    <cellStyle name="Hyperlink" xfId="10441" builtinId="8" hidden="1"/>
    <cellStyle name="Hyperlink" xfId="10443" builtinId="8" hidden="1"/>
    <cellStyle name="Hyperlink" xfId="10445" builtinId="8" hidden="1"/>
    <cellStyle name="Hyperlink" xfId="10447" builtinId="8" hidden="1"/>
    <cellStyle name="Hyperlink" xfId="10449" builtinId="8" hidden="1"/>
    <cellStyle name="Hyperlink" xfId="10451" builtinId="8" hidden="1"/>
    <cellStyle name="Hyperlink" xfId="10453" builtinId="8" hidden="1"/>
    <cellStyle name="Hyperlink" xfId="10455" builtinId="8" hidden="1"/>
    <cellStyle name="Hyperlink" xfId="10457" builtinId="8" hidden="1"/>
    <cellStyle name="Hyperlink" xfId="10459" builtinId="8" hidden="1"/>
    <cellStyle name="Hyperlink" xfId="10461" builtinId="8" hidden="1"/>
    <cellStyle name="Hyperlink" xfId="10463" builtinId="8" hidden="1"/>
    <cellStyle name="Hyperlink" xfId="10465" builtinId="8" hidden="1"/>
    <cellStyle name="Hyperlink" xfId="10467" builtinId="8" hidden="1"/>
    <cellStyle name="Hyperlink" xfId="10469" builtinId="8" hidden="1"/>
    <cellStyle name="Hyperlink" xfId="10471" builtinId="8" hidden="1"/>
    <cellStyle name="Hyperlink" xfId="10473" builtinId="8" hidden="1"/>
    <cellStyle name="Hyperlink" xfId="10475" builtinId="8" hidden="1"/>
    <cellStyle name="Hyperlink" xfId="10477" builtinId="8" hidden="1"/>
    <cellStyle name="Hyperlink" xfId="10479" builtinId="8" hidden="1"/>
    <cellStyle name="Hyperlink" xfId="10481" builtinId="8" hidden="1"/>
    <cellStyle name="Hyperlink" xfId="10483" builtinId="8" hidden="1"/>
    <cellStyle name="Hyperlink" xfId="10485" builtinId="8" hidden="1"/>
    <cellStyle name="Hyperlink" xfId="10487" builtinId="8" hidden="1"/>
    <cellStyle name="Hyperlink" xfId="10489" builtinId="8" hidden="1"/>
    <cellStyle name="Hyperlink" xfId="10491" builtinId="8" hidden="1"/>
    <cellStyle name="Hyperlink" xfId="10493" builtinId="8" hidden="1"/>
    <cellStyle name="Hyperlink" xfId="10495" builtinId="8" hidden="1"/>
    <cellStyle name="Hyperlink" xfId="10497" builtinId="8" hidden="1"/>
    <cellStyle name="Hyperlink" xfId="10499" builtinId="8" hidden="1"/>
    <cellStyle name="Hyperlink" xfId="10501" builtinId="8" hidden="1"/>
    <cellStyle name="Hyperlink" xfId="10503" builtinId="8" hidden="1"/>
    <cellStyle name="Hyperlink" xfId="10505" builtinId="8" hidden="1"/>
    <cellStyle name="Hyperlink" xfId="10507" builtinId="8" hidden="1"/>
    <cellStyle name="Hyperlink" xfId="10509" builtinId="8" hidden="1"/>
    <cellStyle name="Hyperlink" xfId="10511" builtinId="8" hidden="1"/>
    <cellStyle name="Hyperlink" xfId="10513" builtinId="8" hidden="1"/>
    <cellStyle name="Hyperlink" xfId="10515" builtinId="8" hidden="1"/>
    <cellStyle name="Hyperlink" xfId="10517" builtinId="8" hidden="1"/>
    <cellStyle name="Hyperlink" xfId="10519" builtinId="8" hidden="1"/>
    <cellStyle name="Hyperlink" xfId="10521" builtinId="8" hidden="1"/>
    <cellStyle name="Hyperlink" xfId="10523" builtinId="8" hidden="1"/>
    <cellStyle name="Hyperlink" xfId="10525" builtinId="8" hidden="1"/>
    <cellStyle name="Hyperlink" xfId="10527" builtinId="8" hidden="1"/>
    <cellStyle name="Hyperlink" xfId="10529" builtinId="8" hidden="1"/>
    <cellStyle name="Hyperlink" xfId="10531" builtinId="8" hidden="1"/>
    <cellStyle name="Hyperlink" xfId="10533" builtinId="8" hidden="1"/>
    <cellStyle name="Hyperlink" xfId="10535" builtinId="8" hidden="1"/>
    <cellStyle name="Hyperlink" xfId="10537" builtinId="8" hidden="1"/>
    <cellStyle name="Hyperlink" xfId="10539" builtinId="8" hidden="1"/>
    <cellStyle name="Hyperlink" xfId="10541" builtinId="8" hidden="1"/>
    <cellStyle name="Hyperlink" xfId="10543" builtinId="8" hidden="1"/>
    <cellStyle name="Hyperlink" xfId="10545" builtinId="8" hidden="1"/>
    <cellStyle name="Hyperlink" xfId="10547" builtinId="8" hidden="1"/>
    <cellStyle name="Hyperlink" xfId="10549" builtinId="8" hidden="1"/>
    <cellStyle name="Hyperlink" xfId="10551" builtinId="8" hidden="1"/>
    <cellStyle name="Hyperlink" xfId="10553" builtinId="8" hidden="1"/>
    <cellStyle name="Hyperlink" xfId="10555" builtinId="8" hidden="1"/>
    <cellStyle name="Hyperlink" xfId="10557" builtinId="8" hidden="1"/>
    <cellStyle name="Hyperlink" xfId="10559" builtinId="8" hidden="1"/>
    <cellStyle name="Hyperlink" xfId="10561" builtinId="8" hidden="1"/>
    <cellStyle name="Hyperlink" xfId="10563" builtinId="8" hidden="1"/>
    <cellStyle name="Hyperlink" xfId="10565" builtinId="8" hidden="1"/>
    <cellStyle name="Hyperlink" xfId="10567" builtinId="8" hidden="1"/>
    <cellStyle name="Hyperlink" xfId="10569" builtinId="8" hidden="1"/>
    <cellStyle name="Hyperlink" xfId="10571" builtinId="8" hidden="1"/>
    <cellStyle name="Hyperlink" xfId="10573" builtinId="8" hidden="1"/>
    <cellStyle name="Hyperlink" xfId="10575" builtinId="8" hidden="1"/>
    <cellStyle name="Hyperlink" xfId="10577" builtinId="8" hidden="1"/>
    <cellStyle name="Hyperlink" xfId="10579" builtinId="8" hidden="1"/>
    <cellStyle name="Hyperlink" xfId="10581" builtinId="8" hidden="1"/>
    <cellStyle name="Hyperlink" xfId="10583" builtinId="8" hidden="1"/>
    <cellStyle name="Hyperlink" xfId="10585" builtinId="8" hidden="1"/>
    <cellStyle name="Hyperlink" xfId="10587" builtinId="8" hidden="1"/>
    <cellStyle name="Hyperlink" xfId="10589" builtinId="8" hidden="1"/>
    <cellStyle name="Hyperlink" xfId="10591" builtinId="8" hidden="1"/>
    <cellStyle name="Hyperlink" xfId="10593" builtinId="8" hidden="1"/>
    <cellStyle name="Hyperlink" xfId="10595" builtinId="8" hidden="1"/>
    <cellStyle name="Hyperlink" xfId="10597" builtinId="8" hidden="1"/>
    <cellStyle name="Hyperlink" xfId="10599" builtinId="8" hidden="1"/>
    <cellStyle name="Hyperlink" xfId="10601" builtinId="8" hidden="1"/>
    <cellStyle name="Hyperlink" xfId="10603" builtinId="8" hidden="1"/>
    <cellStyle name="Hyperlink" xfId="10605" builtinId="8" hidden="1"/>
    <cellStyle name="Hyperlink" xfId="10607" builtinId="8" hidden="1"/>
    <cellStyle name="Hyperlink" xfId="10609" builtinId="8" hidden="1"/>
    <cellStyle name="Hyperlink" xfId="10611" builtinId="8" hidden="1"/>
    <cellStyle name="Hyperlink" xfId="10613" builtinId="8" hidden="1"/>
    <cellStyle name="Hyperlink" xfId="10615" builtinId="8" hidden="1"/>
    <cellStyle name="Hyperlink" xfId="10617" builtinId="8" hidden="1"/>
    <cellStyle name="Hyperlink" xfId="10619" builtinId="8" hidden="1"/>
    <cellStyle name="Hyperlink" xfId="10621" builtinId="8" hidden="1"/>
    <cellStyle name="Hyperlink" xfId="10623" builtinId="8" hidden="1"/>
    <cellStyle name="Hyperlink" xfId="10625" builtinId="8" hidden="1"/>
    <cellStyle name="Hyperlink" xfId="10627" builtinId="8" hidden="1"/>
    <cellStyle name="Hyperlink" xfId="10629" builtinId="8" hidden="1"/>
    <cellStyle name="Hyperlink" xfId="10631" builtinId="8" hidden="1"/>
    <cellStyle name="Hyperlink" xfId="10633" builtinId="8" hidden="1"/>
    <cellStyle name="Hyperlink" xfId="10635" builtinId="8" hidden="1"/>
    <cellStyle name="Hyperlink" xfId="10637" builtinId="8" hidden="1"/>
    <cellStyle name="Hyperlink" xfId="10639" builtinId="8" hidden="1"/>
    <cellStyle name="Hyperlink" xfId="10641" builtinId="8" hidden="1"/>
    <cellStyle name="Hyperlink" xfId="10643" builtinId="8" hidden="1"/>
    <cellStyle name="Hyperlink" xfId="10645" builtinId="8" hidden="1"/>
    <cellStyle name="Hyperlink" xfId="10647" builtinId="8" hidden="1"/>
    <cellStyle name="Hyperlink" xfId="10649" builtinId="8" hidden="1"/>
    <cellStyle name="Hyperlink" xfId="10651" builtinId="8" hidden="1"/>
    <cellStyle name="Hyperlink" xfId="10653" builtinId="8" hidden="1"/>
    <cellStyle name="Hyperlink" xfId="10655" builtinId="8" hidden="1"/>
    <cellStyle name="Hyperlink" xfId="10657" builtinId="8" hidden="1"/>
    <cellStyle name="Hyperlink" xfId="10659" builtinId="8" hidden="1"/>
    <cellStyle name="Hyperlink" xfId="10661" builtinId="8" hidden="1"/>
    <cellStyle name="Hyperlink" xfId="10663" builtinId="8" hidden="1"/>
    <cellStyle name="Hyperlink" xfId="10665" builtinId="8" hidden="1"/>
    <cellStyle name="Hyperlink" xfId="10667" builtinId="8" hidden="1"/>
    <cellStyle name="Hyperlink" xfId="10669" builtinId="8" hidden="1"/>
    <cellStyle name="Hyperlink" xfId="10671" builtinId="8" hidden="1"/>
    <cellStyle name="Hyperlink" xfId="10673" builtinId="8" hidden="1"/>
    <cellStyle name="Hyperlink" xfId="10675" builtinId="8" hidden="1"/>
    <cellStyle name="Hyperlink" xfId="10677" builtinId="8" hidden="1"/>
    <cellStyle name="Hyperlink" xfId="10679" builtinId="8" hidden="1"/>
    <cellStyle name="Hyperlink" xfId="10681" builtinId="8" hidden="1"/>
    <cellStyle name="Hyperlink" xfId="10683" builtinId="8" hidden="1"/>
    <cellStyle name="Hyperlink" xfId="10685" builtinId="8" hidden="1"/>
    <cellStyle name="Hyperlink" xfId="10687" builtinId="8" hidden="1"/>
    <cellStyle name="Hyperlink" xfId="10689" builtinId="8" hidden="1"/>
    <cellStyle name="Hyperlink" xfId="10691" builtinId="8" hidden="1"/>
    <cellStyle name="Hyperlink" xfId="10693" builtinId="8" hidden="1"/>
    <cellStyle name="Hyperlink" xfId="10695" builtinId="8" hidden="1"/>
    <cellStyle name="Hyperlink" xfId="10697" builtinId="8" hidden="1"/>
    <cellStyle name="Hyperlink" xfId="10699" builtinId="8" hidden="1"/>
    <cellStyle name="Hyperlink" xfId="10701" builtinId="8" hidden="1"/>
    <cellStyle name="Hyperlink" xfId="10703" builtinId="8" hidden="1"/>
    <cellStyle name="Hyperlink" xfId="10705" builtinId="8" hidden="1"/>
    <cellStyle name="Hyperlink" xfId="10707" builtinId="8" hidden="1"/>
    <cellStyle name="Hyperlink" xfId="10709" builtinId="8" hidden="1"/>
    <cellStyle name="Hyperlink" xfId="10711" builtinId="8" hidden="1"/>
    <cellStyle name="Hyperlink" xfId="10713" builtinId="8" hidden="1"/>
    <cellStyle name="Hyperlink" xfId="10715" builtinId="8" hidden="1"/>
    <cellStyle name="Hyperlink" xfId="10717" builtinId="8" hidden="1"/>
    <cellStyle name="Hyperlink" xfId="10719" builtinId="8" hidden="1"/>
    <cellStyle name="Hyperlink" xfId="10721" builtinId="8" hidden="1"/>
    <cellStyle name="Hyperlink" xfId="10723" builtinId="8" hidden="1"/>
    <cellStyle name="Hyperlink" xfId="10725" builtinId="8" hidden="1"/>
    <cellStyle name="Hyperlink" xfId="10727" builtinId="8" hidden="1"/>
    <cellStyle name="Hyperlink" xfId="10729" builtinId="8" hidden="1"/>
    <cellStyle name="Hyperlink" xfId="10731" builtinId="8" hidden="1"/>
    <cellStyle name="Hyperlink" xfId="10733" builtinId="8" hidden="1"/>
    <cellStyle name="Hyperlink" xfId="10735" builtinId="8" hidden="1"/>
    <cellStyle name="Hyperlink" xfId="10737" builtinId="8" hidden="1"/>
    <cellStyle name="Hyperlink" xfId="10739" builtinId="8" hidden="1"/>
    <cellStyle name="Hyperlink" xfId="10741" builtinId="8" hidden="1"/>
    <cellStyle name="Hyperlink" xfId="10743" builtinId="8" hidden="1"/>
    <cellStyle name="Hyperlink" xfId="10745" builtinId="8" hidden="1"/>
    <cellStyle name="Hyperlink" xfId="10747" builtinId="8" hidden="1"/>
    <cellStyle name="Hyperlink" xfId="10749" builtinId="8" hidden="1"/>
    <cellStyle name="Hyperlink" xfId="10751" builtinId="8" hidden="1"/>
    <cellStyle name="Hyperlink" xfId="10753" builtinId="8" hidden="1"/>
    <cellStyle name="Hyperlink" xfId="10755" builtinId="8" hidden="1"/>
    <cellStyle name="Hyperlink" xfId="10757" builtinId="8" hidden="1"/>
    <cellStyle name="Hyperlink" xfId="10759" builtinId="8" hidden="1"/>
    <cellStyle name="Hyperlink" xfId="10761" builtinId="8" hidden="1"/>
    <cellStyle name="Hyperlink" xfId="10763" builtinId="8" hidden="1"/>
    <cellStyle name="Hyperlink" xfId="10765" builtinId="8" hidden="1"/>
    <cellStyle name="Hyperlink" xfId="10767" builtinId="8" hidden="1"/>
    <cellStyle name="Hyperlink" xfId="10769" builtinId="8" hidden="1"/>
    <cellStyle name="Hyperlink" xfId="10771" builtinId="8" hidden="1"/>
    <cellStyle name="Hyperlink" xfId="10773" builtinId="8" hidden="1"/>
    <cellStyle name="Hyperlink" xfId="10775" builtinId="8" hidden="1"/>
    <cellStyle name="Hyperlink" xfId="10777" builtinId="8" hidden="1"/>
    <cellStyle name="Hyperlink" xfId="10779" builtinId="8" hidden="1"/>
    <cellStyle name="Hyperlink" xfId="10781" builtinId="8" hidden="1"/>
    <cellStyle name="Hyperlink" xfId="10783" builtinId="8" hidden="1"/>
    <cellStyle name="Hyperlink" xfId="10785" builtinId="8" hidden="1"/>
    <cellStyle name="Hyperlink" xfId="10787" builtinId="8" hidden="1"/>
    <cellStyle name="Hyperlink" xfId="10789" builtinId="8" hidden="1"/>
    <cellStyle name="Hyperlink" xfId="10791" builtinId="8" hidden="1"/>
    <cellStyle name="Hyperlink" xfId="10793" builtinId="8" hidden="1"/>
    <cellStyle name="Hyperlink" xfId="10795" builtinId="8" hidden="1"/>
    <cellStyle name="Hyperlink" xfId="10797" builtinId="8" hidden="1"/>
    <cellStyle name="Hyperlink" xfId="10799" builtinId="8" hidden="1"/>
    <cellStyle name="Hyperlink" xfId="10801" builtinId="8" hidden="1"/>
    <cellStyle name="Hyperlink" xfId="10803" builtinId="8" hidden="1"/>
    <cellStyle name="Hyperlink" xfId="10805" builtinId="8" hidden="1"/>
    <cellStyle name="Hyperlink" xfId="10807" builtinId="8" hidden="1"/>
    <cellStyle name="Hyperlink" xfId="10809" builtinId="8" hidden="1"/>
    <cellStyle name="Hyperlink" xfId="10811" builtinId="8" hidden="1"/>
    <cellStyle name="Hyperlink" xfId="10813" builtinId="8" hidden="1"/>
    <cellStyle name="Hyperlink" xfId="10815" builtinId="8" hidden="1"/>
    <cellStyle name="Hyperlink" xfId="10817" builtinId="8" hidden="1"/>
    <cellStyle name="Hyperlink" xfId="10819" builtinId="8" hidden="1"/>
    <cellStyle name="Hyperlink" xfId="10821" builtinId="8" hidden="1"/>
    <cellStyle name="Hyperlink" xfId="10823" builtinId="8" hidden="1"/>
    <cellStyle name="Hyperlink" xfId="10825" builtinId="8" hidden="1"/>
    <cellStyle name="Hyperlink" xfId="10827" builtinId="8" hidden="1"/>
    <cellStyle name="Hyperlink" xfId="10829" builtinId="8" hidden="1"/>
    <cellStyle name="Hyperlink" xfId="10831" builtinId="8" hidden="1"/>
    <cellStyle name="Hyperlink" xfId="10833" builtinId="8" hidden="1"/>
    <cellStyle name="Hyperlink" xfId="10835" builtinId="8" hidden="1"/>
    <cellStyle name="Hyperlink" xfId="10837" builtinId="8" hidden="1"/>
    <cellStyle name="Hyperlink" xfId="10842" builtinId="8" hidden="1"/>
    <cellStyle name="Hyperlink" xfId="10844" builtinId="8" hidden="1"/>
    <cellStyle name="Hyperlink" xfId="10846" builtinId="8" hidden="1"/>
    <cellStyle name="Hyperlink" xfId="10848" builtinId="8" hidden="1"/>
    <cellStyle name="Hyperlink" xfId="10850" builtinId="8" hidden="1"/>
    <cellStyle name="Hyperlink" xfId="10852" builtinId="8" hidden="1"/>
    <cellStyle name="Hyperlink" xfId="10854" builtinId="8" hidden="1"/>
    <cellStyle name="Hyperlink" xfId="10856" builtinId="8" hidden="1"/>
    <cellStyle name="Hyperlink" xfId="10858" builtinId="8" hidden="1"/>
    <cellStyle name="Hyperlink" xfId="10860" builtinId="8" hidden="1"/>
    <cellStyle name="Hyperlink" xfId="10862" builtinId="8" hidden="1"/>
    <cellStyle name="Hyperlink" xfId="10864" builtinId="8" hidden="1"/>
    <cellStyle name="Hyperlink" xfId="10866" builtinId="8" hidden="1"/>
    <cellStyle name="Hyperlink" xfId="10868" builtinId="8" hidden="1"/>
    <cellStyle name="Hyperlink" xfId="10870" builtinId="8" hidden="1"/>
    <cellStyle name="Hyperlink" xfId="10872" builtinId="8" hidden="1"/>
    <cellStyle name="Hyperlink" xfId="10874" builtinId="8" hidden="1"/>
    <cellStyle name="Hyperlink" xfId="10876" builtinId="8" hidden="1"/>
    <cellStyle name="Hyperlink" xfId="10878" builtinId="8" hidden="1"/>
    <cellStyle name="Hyperlink" xfId="10880" builtinId="8" hidden="1"/>
    <cellStyle name="Hyperlink" xfId="10882" builtinId="8" hidden="1"/>
    <cellStyle name="Hyperlink" xfId="10884" builtinId="8" hidden="1"/>
    <cellStyle name="Hyperlink" xfId="10886" builtinId="8" hidden="1"/>
    <cellStyle name="Hyperlink" xfId="10888" builtinId="8" hidden="1"/>
    <cellStyle name="Hyperlink" xfId="10890" builtinId="8" hidden="1"/>
    <cellStyle name="Hyperlink" xfId="10892" builtinId="8" hidden="1"/>
    <cellStyle name="Hyperlink" xfId="10894" builtinId="8" hidden="1"/>
    <cellStyle name="Hyperlink" xfId="10896" builtinId="8" hidden="1"/>
    <cellStyle name="Hyperlink" xfId="10898" builtinId="8" hidden="1"/>
    <cellStyle name="Hyperlink" xfId="10900" builtinId="8" hidden="1"/>
    <cellStyle name="Hyperlink" xfId="10902" builtinId="8" hidden="1"/>
    <cellStyle name="Hyperlink" xfId="10904" builtinId="8" hidden="1"/>
    <cellStyle name="Hyperlink" xfId="10906" builtinId="8" hidden="1"/>
    <cellStyle name="Hyperlink" xfId="10908" builtinId="8" hidden="1"/>
    <cellStyle name="Hyperlink" xfId="10910" builtinId="8" hidden="1"/>
    <cellStyle name="Hyperlink" xfId="10912" builtinId="8" hidden="1"/>
    <cellStyle name="Hyperlink" xfId="10914" builtinId="8" hidden="1"/>
    <cellStyle name="Hyperlink" xfId="10916" builtinId="8" hidden="1"/>
    <cellStyle name="Hyperlink" xfId="10918" builtinId="8" hidden="1"/>
    <cellStyle name="Hyperlink" xfId="10920" builtinId="8" hidden="1"/>
    <cellStyle name="Hyperlink" xfId="10922" builtinId="8" hidden="1"/>
    <cellStyle name="Hyperlink" xfId="10924" builtinId="8" hidden="1"/>
    <cellStyle name="Hyperlink" xfId="10926" builtinId="8" hidden="1"/>
    <cellStyle name="Hyperlink" xfId="10928" builtinId="8" hidden="1"/>
    <cellStyle name="Hyperlink" xfId="10930" builtinId="8" hidden="1"/>
    <cellStyle name="Hyperlink" xfId="10932" builtinId="8" hidden="1"/>
    <cellStyle name="Hyperlink" xfId="10934" builtinId="8" hidden="1"/>
    <cellStyle name="Hyperlink" xfId="10936" builtinId="8" hidden="1"/>
    <cellStyle name="Hyperlink" xfId="10938" builtinId="8" hidden="1"/>
    <cellStyle name="Hyperlink" xfId="10940" builtinId="8" hidden="1"/>
    <cellStyle name="Hyperlink" xfId="10942" builtinId="8" hidden="1"/>
    <cellStyle name="Hyperlink" xfId="10944" builtinId="8" hidden="1"/>
    <cellStyle name="Hyperlink" xfId="10946" builtinId="8" hidden="1"/>
    <cellStyle name="Hyperlink" xfId="10948" builtinId="8" hidden="1"/>
    <cellStyle name="Hyperlink" xfId="10950" builtinId="8" hidden="1"/>
    <cellStyle name="Hyperlink" xfId="10952" builtinId="8" hidden="1"/>
    <cellStyle name="Hyperlink" xfId="10954" builtinId="8" hidden="1"/>
    <cellStyle name="Hyperlink" xfId="10956" builtinId="8" hidden="1"/>
    <cellStyle name="Hyperlink" xfId="10958" builtinId="8" hidden="1"/>
    <cellStyle name="Hyperlink" xfId="10960" builtinId="8" hidden="1"/>
    <cellStyle name="Hyperlink" xfId="10962" builtinId="8" hidden="1"/>
    <cellStyle name="Hyperlink" xfId="10964" builtinId="8" hidden="1"/>
    <cellStyle name="Hyperlink" xfId="10966" builtinId="8" hidden="1"/>
    <cellStyle name="Hyperlink" xfId="10968" builtinId="8" hidden="1"/>
    <cellStyle name="Hyperlink" xfId="10970" builtinId="8" hidden="1"/>
    <cellStyle name="Hyperlink" xfId="10972" builtinId="8" hidden="1"/>
    <cellStyle name="Hyperlink" xfId="10974" builtinId="8" hidden="1"/>
    <cellStyle name="Hyperlink" xfId="10976" builtinId="8" hidden="1"/>
    <cellStyle name="Hyperlink" xfId="10978" builtinId="8" hidden="1"/>
    <cellStyle name="Hyperlink" xfId="10980" builtinId="8" hidden="1"/>
    <cellStyle name="Hyperlink" xfId="10982" builtinId="8" hidden="1"/>
    <cellStyle name="Hyperlink" xfId="10984" builtinId="8" hidden="1"/>
    <cellStyle name="Hyperlink" xfId="10986" builtinId="8" hidden="1"/>
    <cellStyle name="Hyperlink" xfId="10988" builtinId="8" hidden="1"/>
    <cellStyle name="Hyperlink" xfId="10990" builtinId="8" hidden="1"/>
    <cellStyle name="Hyperlink" xfId="10992" builtinId="8" hidden="1"/>
    <cellStyle name="Hyperlink" xfId="10994" builtinId="8" hidden="1"/>
    <cellStyle name="Hyperlink" xfId="10996" builtinId="8" hidden="1"/>
    <cellStyle name="Hyperlink" xfId="10998" builtinId="8" hidden="1"/>
    <cellStyle name="Hyperlink" xfId="11000" builtinId="8" hidden="1"/>
    <cellStyle name="Hyperlink" xfId="11002" builtinId="8" hidden="1"/>
    <cellStyle name="Hyperlink" xfId="11004" builtinId="8" hidden="1"/>
    <cellStyle name="Hyperlink" xfId="11006" builtinId="8" hidden="1"/>
    <cellStyle name="Hyperlink" xfId="11008" builtinId="8" hidden="1"/>
    <cellStyle name="Hyperlink" xfId="11010" builtinId="8" hidden="1"/>
    <cellStyle name="Hyperlink" xfId="11012" builtinId="8" hidden="1"/>
    <cellStyle name="Hyperlink" xfId="11014" builtinId="8" hidden="1"/>
    <cellStyle name="Hyperlink" xfId="11016" builtinId="8" hidden="1"/>
    <cellStyle name="Hyperlink" xfId="11018" builtinId="8" hidden="1"/>
    <cellStyle name="Hyperlink" xfId="11020" builtinId="8" hidden="1"/>
    <cellStyle name="Hyperlink" xfId="11022" builtinId="8" hidden="1"/>
    <cellStyle name="Hyperlink" xfId="11024" builtinId="8" hidden="1"/>
    <cellStyle name="Hyperlink" xfId="11026" builtinId="8" hidden="1"/>
    <cellStyle name="Hyperlink" xfId="11028" builtinId="8" hidden="1"/>
    <cellStyle name="Hyperlink" xfId="11030" builtinId="8" hidden="1"/>
    <cellStyle name="Hyperlink" xfId="11032" builtinId="8" hidden="1"/>
    <cellStyle name="Hyperlink" xfId="11034" builtinId="8" hidden="1"/>
    <cellStyle name="Hyperlink" xfId="11036" builtinId="8" hidden="1"/>
    <cellStyle name="Hyperlink" xfId="11038" builtinId="8" hidden="1"/>
    <cellStyle name="Hyperlink" xfId="11040" builtinId="8" hidden="1"/>
    <cellStyle name="Hyperlink" xfId="11042" builtinId="8" hidden="1"/>
    <cellStyle name="Hyperlink" xfId="11044" builtinId="8" hidden="1"/>
    <cellStyle name="Hyperlink" xfId="11046" builtinId="8" hidden="1"/>
    <cellStyle name="Hyperlink" xfId="11048" builtinId="8" hidden="1"/>
    <cellStyle name="Hyperlink" xfId="11050" builtinId="8" hidden="1"/>
    <cellStyle name="Hyperlink" xfId="11052" builtinId="8" hidden="1"/>
    <cellStyle name="Hyperlink" xfId="11054" builtinId="8" hidden="1"/>
    <cellStyle name="Hyperlink" xfId="11056" builtinId="8" hidden="1"/>
    <cellStyle name="Hyperlink" xfId="11058" builtinId="8" hidden="1"/>
    <cellStyle name="Hyperlink" xfId="11060" builtinId="8" hidden="1"/>
    <cellStyle name="Hyperlink" xfId="11062" builtinId="8" hidden="1"/>
    <cellStyle name="Hyperlink" xfId="11064" builtinId="8" hidden="1"/>
    <cellStyle name="Hyperlink" xfId="11066" builtinId="8" hidden="1"/>
    <cellStyle name="Hyperlink" xfId="11068" builtinId="8" hidden="1"/>
    <cellStyle name="Hyperlink" xfId="11070" builtinId="8" hidden="1"/>
    <cellStyle name="Hyperlink" xfId="11072" builtinId="8" hidden="1"/>
    <cellStyle name="Hyperlink" xfId="11074" builtinId="8" hidden="1"/>
    <cellStyle name="Hyperlink" xfId="11076" builtinId="8" hidden="1"/>
    <cellStyle name="Hyperlink" xfId="11078" builtinId="8" hidden="1"/>
    <cellStyle name="Hyperlink" xfId="11080" builtinId="8" hidden="1"/>
    <cellStyle name="Hyperlink" xfId="11082" builtinId="8" hidden="1"/>
    <cellStyle name="Hyperlink" xfId="11084" builtinId="8" hidden="1"/>
    <cellStyle name="Hyperlink" xfId="11086" builtinId="8" hidden="1"/>
    <cellStyle name="Hyperlink" xfId="11088" builtinId="8" hidden="1"/>
    <cellStyle name="Hyperlink" xfId="11090" builtinId="8" hidden="1"/>
    <cellStyle name="Hyperlink" xfId="11092" builtinId="8" hidden="1"/>
    <cellStyle name="Hyperlink" xfId="11094" builtinId="8" hidden="1"/>
    <cellStyle name="Hyperlink" xfId="11096" builtinId="8" hidden="1"/>
    <cellStyle name="Hyperlink" xfId="11098" builtinId="8" hidden="1"/>
    <cellStyle name="Hyperlink" xfId="11100" builtinId="8" hidden="1"/>
    <cellStyle name="Hyperlink" xfId="11102" builtinId="8" hidden="1"/>
    <cellStyle name="Hyperlink" xfId="11104" builtinId="8" hidden="1"/>
    <cellStyle name="Hyperlink" xfId="11106" builtinId="8" hidden="1"/>
    <cellStyle name="Hyperlink" xfId="11108" builtinId="8" hidden="1"/>
    <cellStyle name="Hyperlink" xfId="11110" builtinId="8" hidden="1"/>
    <cellStyle name="Hyperlink" xfId="11112" builtinId="8" hidden="1"/>
    <cellStyle name="Hyperlink" xfId="11114" builtinId="8" hidden="1"/>
    <cellStyle name="Hyperlink" xfId="11116" builtinId="8" hidden="1"/>
    <cellStyle name="Hyperlink" xfId="11118" builtinId="8" hidden="1"/>
    <cellStyle name="Hyperlink" xfId="11120" builtinId="8" hidden="1"/>
    <cellStyle name="Hyperlink" xfId="11122" builtinId="8" hidden="1"/>
    <cellStyle name="Hyperlink" xfId="11124" builtinId="8" hidden="1"/>
    <cellStyle name="Hyperlink" xfId="11126" builtinId="8" hidden="1"/>
    <cellStyle name="Hyperlink" xfId="11128" builtinId="8" hidden="1"/>
    <cellStyle name="Hyperlink" xfId="11130" builtinId="8" hidden="1"/>
    <cellStyle name="Hyperlink" xfId="11132" builtinId="8" hidden="1"/>
    <cellStyle name="Hyperlink" xfId="11134" builtinId="8" hidden="1"/>
    <cellStyle name="Hyperlink" xfId="11136" builtinId="8" hidden="1"/>
    <cellStyle name="Hyperlink" xfId="11138" builtinId="8" hidden="1"/>
    <cellStyle name="Hyperlink" xfId="11140" builtinId="8" hidden="1"/>
    <cellStyle name="Hyperlink" xfId="11142" builtinId="8" hidden="1"/>
    <cellStyle name="Hyperlink" xfId="11144" builtinId="8" hidden="1"/>
    <cellStyle name="Hyperlink" xfId="11146" builtinId="8" hidden="1"/>
    <cellStyle name="Hyperlink" xfId="11148" builtinId="8" hidden="1"/>
    <cellStyle name="Hyperlink" xfId="11150" builtinId="8" hidden="1"/>
    <cellStyle name="Hyperlink" xfId="11152" builtinId="8" hidden="1"/>
    <cellStyle name="Hyperlink" xfId="11154" builtinId="8" hidden="1"/>
    <cellStyle name="Hyperlink" xfId="11156" builtinId="8" hidden="1"/>
    <cellStyle name="Hyperlink" xfId="11158" builtinId="8" hidden="1"/>
    <cellStyle name="Hyperlink" xfId="11160" builtinId="8" hidden="1"/>
    <cellStyle name="Hyperlink" xfId="11162" builtinId="8" hidden="1"/>
    <cellStyle name="Hyperlink" xfId="11164" builtinId="8" hidden="1"/>
    <cellStyle name="Hyperlink" xfId="11166" builtinId="8" hidden="1"/>
    <cellStyle name="Hyperlink" xfId="11168" builtinId="8" hidden="1"/>
    <cellStyle name="Hyperlink" xfId="11170" builtinId="8" hidden="1"/>
    <cellStyle name="Hyperlink" xfId="11172" builtinId="8" hidden="1"/>
    <cellStyle name="Hyperlink" xfId="11174" builtinId="8" hidden="1"/>
    <cellStyle name="Hyperlink" xfId="11176" builtinId="8" hidden="1"/>
    <cellStyle name="Hyperlink" xfId="11178" builtinId="8" hidden="1"/>
    <cellStyle name="Hyperlink" xfId="11180" builtinId="8" hidden="1"/>
    <cellStyle name="Hyperlink" xfId="11182" builtinId="8" hidden="1"/>
    <cellStyle name="Hyperlink" xfId="11184" builtinId="8" hidden="1"/>
    <cellStyle name="Hyperlink" xfId="11186" builtinId="8" hidden="1"/>
    <cellStyle name="Hyperlink" xfId="11188" builtinId="8" hidden="1"/>
    <cellStyle name="Hyperlink" xfId="11190" builtinId="8" hidden="1"/>
    <cellStyle name="Hyperlink" xfId="11192" builtinId="8" hidden="1"/>
    <cellStyle name="Hyperlink" xfId="11194" builtinId="8" hidden="1"/>
    <cellStyle name="Hyperlink" xfId="11196" builtinId="8" hidden="1"/>
    <cellStyle name="Hyperlink" xfId="11198" builtinId="8" hidden="1"/>
    <cellStyle name="Hyperlink" xfId="11200" builtinId="8" hidden="1"/>
    <cellStyle name="Hyperlink" xfId="11202" builtinId="8" hidden="1"/>
    <cellStyle name="Hyperlink" xfId="11204" builtinId="8" hidden="1"/>
    <cellStyle name="Hyperlink" xfId="11206" builtinId="8" hidden="1"/>
    <cellStyle name="Hyperlink" xfId="11208" builtinId="8" hidden="1"/>
    <cellStyle name="Hyperlink" xfId="11210" builtinId="8" hidden="1"/>
    <cellStyle name="Hyperlink" xfId="11212" builtinId="8" hidden="1"/>
    <cellStyle name="Hyperlink" xfId="11214" builtinId="8" hidden="1"/>
    <cellStyle name="Hyperlink" xfId="11216" builtinId="8" hidden="1"/>
    <cellStyle name="Hyperlink" xfId="11218" builtinId="8" hidden="1"/>
    <cellStyle name="Hyperlink" xfId="11220" builtinId="8" hidden="1"/>
    <cellStyle name="Hyperlink" xfId="11222" builtinId="8" hidden="1"/>
    <cellStyle name="Hyperlink" xfId="11224" builtinId="8" hidden="1"/>
    <cellStyle name="Hyperlink" xfId="11226" builtinId="8" hidden="1"/>
    <cellStyle name="Hyperlink" xfId="11228" builtinId="8" hidden="1"/>
    <cellStyle name="Hyperlink" xfId="11230" builtinId="8" hidden="1"/>
    <cellStyle name="Hyperlink" xfId="11232" builtinId="8" hidden="1"/>
    <cellStyle name="Hyperlink" xfId="11234" builtinId="8" hidden="1"/>
    <cellStyle name="Hyperlink" xfId="11236" builtinId="8" hidden="1"/>
    <cellStyle name="Hyperlink" xfId="11238" builtinId="8" hidden="1"/>
    <cellStyle name="Hyperlink" xfId="11240" builtinId="8" hidden="1"/>
    <cellStyle name="Hyperlink" xfId="11242" builtinId="8" hidden="1"/>
    <cellStyle name="Hyperlink" xfId="11244" builtinId="8" hidden="1"/>
    <cellStyle name="Hyperlink" xfId="11246" builtinId="8" hidden="1"/>
    <cellStyle name="Hyperlink" xfId="11248" builtinId="8" hidden="1"/>
    <cellStyle name="Hyperlink" xfId="11250" builtinId="8" hidden="1"/>
    <cellStyle name="Hyperlink" xfId="11252" builtinId="8" hidden="1"/>
    <cellStyle name="Hyperlink" xfId="11254" builtinId="8" hidden="1"/>
    <cellStyle name="Hyperlink" xfId="11256" builtinId="8" hidden="1"/>
    <cellStyle name="Hyperlink" xfId="11258" builtinId="8" hidden="1"/>
    <cellStyle name="Hyperlink" xfId="11260" builtinId="8" hidden="1"/>
    <cellStyle name="Hyperlink" xfId="11262" builtinId="8" hidden="1"/>
    <cellStyle name="Hyperlink" xfId="11264" builtinId="8" hidden="1"/>
    <cellStyle name="Hyperlink" xfId="11266" builtinId="8" hidden="1"/>
    <cellStyle name="Hyperlink" xfId="11268" builtinId="8" hidden="1"/>
    <cellStyle name="Hyperlink" xfId="11270" builtinId="8" hidden="1"/>
    <cellStyle name="Hyperlink" xfId="11272" builtinId="8" hidden="1"/>
    <cellStyle name="Hyperlink" xfId="11274" builtinId="8" hidden="1"/>
    <cellStyle name="Hyperlink" xfId="11276" builtinId="8" hidden="1"/>
    <cellStyle name="Hyperlink" xfId="11278" builtinId="8" hidden="1"/>
    <cellStyle name="Hyperlink" xfId="11280" builtinId="8" hidden="1"/>
    <cellStyle name="Hyperlink" xfId="11282" builtinId="8" hidden="1"/>
    <cellStyle name="Hyperlink" xfId="11284" builtinId="8" hidden="1"/>
    <cellStyle name="Hyperlink" xfId="11286" builtinId="8" hidden="1"/>
    <cellStyle name="Hyperlink" xfId="11288" builtinId="8" hidden="1"/>
    <cellStyle name="Hyperlink" xfId="11290" builtinId="8" hidden="1"/>
    <cellStyle name="Hyperlink" xfId="11292" builtinId="8" hidden="1"/>
    <cellStyle name="Hyperlink" xfId="11294" builtinId="8" hidden="1"/>
    <cellStyle name="Hyperlink" xfId="11296" builtinId="8" hidden="1"/>
    <cellStyle name="Hyperlink" xfId="11298" builtinId="8" hidden="1"/>
    <cellStyle name="Hyperlink" xfId="11300" builtinId="8" hidden="1"/>
    <cellStyle name="Hyperlink" xfId="11302" builtinId="8" hidden="1"/>
    <cellStyle name="Hyperlink" xfId="11304" builtinId="8" hidden="1"/>
    <cellStyle name="Hyperlink" xfId="11306" builtinId="8" hidden="1"/>
    <cellStyle name="Hyperlink" xfId="11308" builtinId="8" hidden="1"/>
    <cellStyle name="Hyperlink" xfId="11310" builtinId="8" hidden="1"/>
    <cellStyle name="Hyperlink" xfId="11312" builtinId="8" hidden="1"/>
    <cellStyle name="Hyperlink" xfId="11314" builtinId="8" hidden="1"/>
    <cellStyle name="Hyperlink" xfId="11316" builtinId="8" hidden="1"/>
    <cellStyle name="Hyperlink" xfId="11318" builtinId="8" hidden="1"/>
    <cellStyle name="Hyperlink" xfId="11320" builtinId="8" hidden="1"/>
    <cellStyle name="Hyperlink" xfId="11322" builtinId="8" hidden="1"/>
    <cellStyle name="Hyperlink" xfId="11324" builtinId="8" hidden="1"/>
    <cellStyle name="Hyperlink" xfId="11326" builtinId="8" hidden="1"/>
    <cellStyle name="Hyperlink" xfId="11328" builtinId="8" hidden="1"/>
    <cellStyle name="Hyperlink" xfId="11330" builtinId="8" hidden="1"/>
    <cellStyle name="Hyperlink" xfId="11332" builtinId="8" hidden="1"/>
    <cellStyle name="Hyperlink" xfId="11334" builtinId="8" hidden="1"/>
    <cellStyle name="Hyperlink" xfId="11336" builtinId="8" hidden="1"/>
    <cellStyle name="Hyperlink" xfId="11338" builtinId="8" hidden="1"/>
    <cellStyle name="Hyperlink" xfId="11340" builtinId="8" hidden="1"/>
    <cellStyle name="Hyperlink" xfId="11342" builtinId="8" hidden="1"/>
    <cellStyle name="Hyperlink" xfId="11344" builtinId="8" hidden="1"/>
    <cellStyle name="Hyperlink" xfId="11346" builtinId="8" hidden="1"/>
    <cellStyle name="Hyperlink" xfId="11348" builtinId="8" hidden="1"/>
    <cellStyle name="Hyperlink" xfId="11350" builtinId="8" hidden="1"/>
    <cellStyle name="Hyperlink" xfId="11352" builtinId="8" hidden="1"/>
    <cellStyle name="Hyperlink" xfId="11354" builtinId="8" hidden="1"/>
    <cellStyle name="Hyperlink" xfId="11356" builtinId="8" hidden="1"/>
    <cellStyle name="Hyperlink" xfId="11358" builtinId="8" hidden="1"/>
    <cellStyle name="Hyperlink" xfId="11360" builtinId="8" hidden="1"/>
    <cellStyle name="Hyperlink" xfId="11362" builtinId="8" hidden="1"/>
    <cellStyle name="Hyperlink" xfId="11364" builtinId="8" hidden="1"/>
    <cellStyle name="Hyperlink" xfId="11366" builtinId="8" hidden="1"/>
    <cellStyle name="Hyperlink" xfId="11368" builtinId="8" hidden="1"/>
    <cellStyle name="Hyperlink" xfId="11370" builtinId="8" hidden="1"/>
    <cellStyle name="Hyperlink" xfId="11372" builtinId="8" hidden="1"/>
    <cellStyle name="Hyperlink" xfId="11374" builtinId="8" hidden="1"/>
    <cellStyle name="Hyperlink" xfId="11376" builtinId="8" hidden="1"/>
    <cellStyle name="Hyperlink" xfId="11378" builtinId="8" hidden="1"/>
    <cellStyle name="Hyperlink" xfId="11380" builtinId="8" hidden="1"/>
    <cellStyle name="Hyperlink" xfId="11382" builtinId="8" hidden="1"/>
    <cellStyle name="Hyperlink" xfId="11384" builtinId="8" hidden="1"/>
    <cellStyle name="Hyperlink" xfId="11386" builtinId="8" hidden="1"/>
    <cellStyle name="Hyperlink" xfId="11388" builtinId="8" hidden="1"/>
    <cellStyle name="Hyperlink" xfId="11390" builtinId="8" hidden="1"/>
    <cellStyle name="Hyperlink" xfId="11392" builtinId="8" hidden="1"/>
    <cellStyle name="Hyperlink" xfId="11394" builtinId="8" hidden="1"/>
    <cellStyle name="Hyperlink" xfId="11396" builtinId="8" hidden="1"/>
    <cellStyle name="Hyperlink" xfId="11398" builtinId="8" hidden="1"/>
    <cellStyle name="Hyperlink" xfId="11400" builtinId="8" hidden="1"/>
    <cellStyle name="Hyperlink" xfId="11402" builtinId="8" hidden="1"/>
    <cellStyle name="Hyperlink" xfId="11404" builtinId="8" hidden="1"/>
    <cellStyle name="Hyperlink" xfId="11406" builtinId="8" hidden="1"/>
    <cellStyle name="Hyperlink" xfId="11408" builtinId="8" hidden="1"/>
    <cellStyle name="Hyperlink" xfId="11410" builtinId="8" hidden="1"/>
    <cellStyle name="Hyperlink" xfId="11412" builtinId="8" hidden="1"/>
    <cellStyle name="Hyperlink" xfId="11414" builtinId="8" hidden="1"/>
    <cellStyle name="Hyperlink" xfId="11416" builtinId="8" hidden="1"/>
    <cellStyle name="Hyperlink" xfId="11418" builtinId="8" hidden="1"/>
    <cellStyle name="Hyperlink" xfId="11420" builtinId="8" hidden="1"/>
    <cellStyle name="Hyperlink" xfId="11422" builtinId="8" hidden="1"/>
    <cellStyle name="Hyperlink" xfId="11424" builtinId="8" hidden="1"/>
    <cellStyle name="Hyperlink" xfId="11426" builtinId="8" hidden="1"/>
    <cellStyle name="Hyperlink" xfId="11428" builtinId="8" hidden="1"/>
    <cellStyle name="Hyperlink" xfId="11430" builtinId="8" hidden="1"/>
    <cellStyle name="Hyperlink" xfId="11432" builtinId="8" hidden="1"/>
    <cellStyle name="Hyperlink" xfId="11434" builtinId="8" hidden="1"/>
    <cellStyle name="Hyperlink" xfId="11436" builtinId="8" hidden="1"/>
    <cellStyle name="Hyperlink" xfId="11438" builtinId="8" hidden="1"/>
    <cellStyle name="Hyperlink" xfId="11440" builtinId="8" hidden="1"/>
    <cellStyle name="Hyperlink" xfId="11442" builtinId="8" hidden="1"/>
    <cellStyle name="Hyperlink" xfId="11444" builtinId="8" hidden="1"/>
    <cellStyle name="Hyperlink" xfId="11446" builtinId="8" hidden="1"/>
    <cellStyle name="Hyperlink" xfId="11448" builtinId="8" hidden="1"/>
    <cellStyle name="Hyperlink" xfId="11450" builtinId="8" hidden="1"/>
    <cellStyle name="Hyperlink" xfId="11452" builtinId="8" hidden="1"/>
    <cellStyle name="Hyperlink" xfId="11454" builtinId="8" hidden="1"/>
    <cellStyle name="Hyperlink" xfId="11456" builtinId="8" hidden="1"/>
    <cellStyle name="Hyperlink" xfId="11458" builtinId="8" hidden="1"/>
    <cellStyle name="Hyperlink" xfId="11460" builtinId="8" hidden="1"/>
    <cellStyle name="Hyperlink" xfId="11462" builtinId="8" hidden="1"/>
    <cellStyle name="Hyperlink" xfId="11464" builtinId="8" hidden="1"/>
    <cellStyle name="Hyperlink" xfId="11466" builtinId="8" hidden="1"/>
    <cellStyle name="Hyperlink" xfId="11468" builtinId="8" hidden="1"/>
    <cellStyle name="Hyperlink" xfId="11470" builtinId="8" hidden="1"/>
    <cellStyle name="Hyperlink" xfId="11472" builtinId="8" hidden="1"/>
    <cellStyle name="Hyperlink" xfId="11474" builtinId="8" hidden="1"/>
    <cellStyle name="Hyperlink" xfId="11476" builtinId="8" hidden="1"/>
    <cellStyle name="Hyperlink" xfId="11478" builtinId="8" hidden="1"/>
    <cellStyle name="Hyperlink" xfId="11480" builtinId="8" hidden="1"/>
    <cellStyle name="Hyperlink" xfId="11482" builtinId="8" hidden="1"/>
    <cellStyle name="Hyperlink" xfId="11484" builtinId="8" hidden="1"/>
    <cellStyle name="Hyperlink" xfId="11486" builtinId="8" hidden="1"/>
    <cellStyle name="Hyperlink" xfId="11488" builtinId="8" hidden="1"/>
    <cellStyle name="Hyperlink" xfId="11490" builtinId="8" hidden="1"/>
    <cellStyle name="Hyperlink" xfId="11492" builtinId="8" hidden="1"/>
    <cellStyle name="Hyperlink" xfId="11494" builtinId="8" hidden="1"/>
    <cellStyle name="Hyperlink" xfId="11496" builtinId="8" hidden="1"/>
    <cellStyle name="Hyperlink" xfId="11498" builtinId="8" hidden="1"/>
    <cellStyle name="Hyperlink" xfId="11500" builtinId="8" hidden="1"/>
    <cellStyle name="Hyperlink" xfId="11502" builtinId="8" hidden="1"/>
    <cellStyle name="Hyperlink" xfId="11504" builtinId="8" hidden="1"/>
    <cellStyle name="Hyperlink" xfId="11506" builtinId="8" hidden="1"/>
    <cellStyle name="Hyperlink" xfId="11508" builtinId="8" hidden="1"/>
    <cellStyle name="Hyperlink" xfId="11510" builtinId="8" hidden="1"/>
    <cellStyle name="Hyperlink" xfId="11512" builtinId="8" hidden="1"/>
    <cellStyle name="Hyperlink" xfId="11514" builtinId="8" hidden="1"/>
    <cellStyle name="Hyperlink" xfId="11516" builtinId="8" hidden="1"/>
    <cellStyle name="Hyperlink" xfId="11518" builtinId="8" hidden="1"/>
    <cellStyle name="Hyperlink" xfId="11520" builtinId="8" hidden="1"/>
    <cellStyle name="Hyperlink" xfId="11522" builtinId="8" hidden="1"/>
    <cellStyle name="Hyperlink" xfId="11524" builtinId="8" hidden="1"/>
    <cellStyle name="Hyperlink" xfId="11526" builtinId="8" hidden="1"/>
    <cellStyle name="Hyperlink" xfId="11528" builtinId="8" hidden="1"/>
    <cellStyle name="Hyperlink" xfId="11530" builtinId="8" hidden="1"/>
    <cellStyle name="Hyperlink" xfId="11532" builtinId="8" hidden="1"/>
    <cellStyle name="Hyperlink" xfId="11534" builtinId="8" hidden="1"/>
    <cellStyle name="Hyperlink" xfId="11536" builtinId="8" hidden="1"/>
    <cellStyle name="Hyperlink" xfId="11538" builtinId="8" hidden="1"/>
    <cellStyle name="Hyperlink" xfId="11540" builtinId="8" hidden="1"/>
    <cellStyle name="Hyperlink" xfId="11542" builtinId="8" hidden="1"/>
    <cellStyle name="Hyperlink" xfId="11544" builtinId="8" hidden="1"/>
    <cellStyle name="Hyperlink" xfId="11546" builtinId="8" hidden="1"/>
    <cellStyle name="Hyperlink" xfId="11548" builtinId="8" hidden="1"/>
    <cellStyle name="Hyperlink" xfId="11550" builtinId="8" hidden="1"/>
    <cellStyle name="Hyperlink" xfId="11552" builtinId="8" hidden="1"/>
    <cellStyle name="Hyperlink" xfId="11554" builtinId="8" hidden="1"/>
    <cellStyle name="Hyperlink" xfId="11556" builtinId="8" hidden="1"/>
    <cellStyle name="Hyperlink" xfId="11558" builtinId="8" hidden="1"/>
    <cellStyle name="Hyperlink" xfId="11560" builtinId="8" hidden="1"/>
    <cellStyle name="Hyperlink" xfId="11562" builtinId="8" hidden="1"/>
    <cellStyle name="Hyperlink" xfId="11564" builtinId="8" hidden="1"/>
    <cellStyle name="Hyperlink" xfId="11566" builtinId="8" hidden="1"/>
    <cellStyle name="Hyperlink" xfId="11568" builtinId="8" hidden="1"/>
    <cellStyle name="Hyperlink" xfId="11570" builtinId="8" hidden="1"/>
    <cellStyle name="Hyperlink" xfId="11572" builtinId="8" hidden="1"/>
    <cellStyle name="Hyperlink" xfId="11574" builtinId="8" hidden="1"/>
    <cellStyle name="Hyperlink" xfId="11576" builtinId="8" hidden="1"/>
    <cellStyle name="Hyperlink" xfId="11578" builtinId="8" hidden="1"/>
    <cellStyle name="Hyperlink" xfId="11580" builtinId="8" hidden="1"/>
    <cellStyle name="Hyperlink" xfId="11582" builtinId="8" hidden="1"/>
    <cellStyle name="Hyperlink" xfId="11584" builtinId="8" hidden="1"/>
    <cellStyle name="Hyperlink" xfId="11586" builtinId="8" hidden="1"/>
    <cellStyle name="Hyperlink" xfId="11588" builtinId="8" hidden="1"/>
    <cellStyle name="Hyperlink" xfId="11590" builtinId="8" hidden="1"/>
    <cellStyle name="Hyperlink" xfId="11592" builtinId="8" hidden="1"/>
    <cellStyle name="Hyperlink" xfId="11594" builtinId="8" hidden="1"/>
    <cellStyle name="Hyperlink" xfId="11596" builtinId="8" hidden="1"/>
    <cellStyle name="Hyperlink" xfId="11598" builtinId="8" hidden="1"/>
    <cellStyle name="Hyperlink" xfId="11600" builtinId="8" hidden="1"/>
    <cellStyle name="Hyperlink" xfId="11602" builtinId="8" hidden="1"/>
    <cellStyle name="Hyperlink" xfId="11604" builtinId="8" hidden="1"/>
    <cellStyle name="Hyperlink" xfId="11606" builtinId="8" hidden="1"/>
    <cellStyle name="Hyperlink" xfId="11608" builtinId="8" hidden="1"/>
    <cellStyle name="Hyperlink" xfId="11610" builtinId="8" hidden="1"/>
    <cellStyle name="Hyperlink" xfId="11612" builtinId="8" hidden="1"/>
    <cellStyle name="Hyperlink" xfId="11614" builtinId="8" hidden="1"/>
    <cellStyle name="Hyperlink" xfId="11616" builtinId="8" hidden="1"/>
    <cellStyle name="Hyperlink" xfId="11618" builtinId="8" hidden="1"/>
    <cellStyle name="Hyperlink" xfId="11620" builtinId="8" hidden="1"/>
    <cellStyle name="Hyperlink" xfId="11622" builtinId="8" hidden="1"/>
    <cellStyle name="Hyperlink" xfId="11624" builtinId="8" hidden="1"/>
    <cellStyle name="Hyperlink" xfId="11626" builtinId="8" hidden="1"/>
    <cellStyle name="Hyperlink" xfId="11628" builtinId="8" hidden="1"/>
    <cellStyle name="Hyperlink" xfId="11630" builtinId="8" hidden="1"/>
    <cellStyle name="Hyperlink" xfId="11632" builtinId="8" hidden="1"/>
    <cellStyle name="Hyperlink" xfId="11634" builtinId="8" hidden="1"/>
    <cellStyle name="Hyperlink" xfId="11636" builtinId="8" hidden="1"/>
    <cellStyle name="Hyperlink" xfId="11638" builtinId="8" hidden="1"/>
    <cellStyle name="Hyperlink" xfId="11640" builtinId="8" hidden="1"/>
    <cellStyle name="Hyperlink" xfId="11642" builtinId="8" hidden="1"/>
    <cellStyle name="Hyperlink" xfId="11644" builtinId="8" hidden="1"/>
    <cellStyle name="Hyperlink" xfId="11646" builtinId="8" hidden="1"/>
    <cellStyle name="Hyperlink" xfId="11648" builtinId="8" hidden="1"/>
    <cellStyle name="Hyperlink" xfId="11650" builtinId="8" hidden="1"/>
    <cellStyle name="Hyperlink" xfId="11652" builtinId="8" hidden="1"/>
    <cellStyle name="Hyperlink" xfId="11654" builtinId="8" hidden="1"/>
    <cellStyle name="Hyperlink" xfId="11656" builtinId="8" hidden="1"/>
    <cellStyle name="Hyperlink" xfId="11658" builtinId="8" hidden="1"/>
    <cellStyle name="Hyperlink" xfId="11660" builtinId="8" hidden="1"/>
    <cellStyle name="Hyperlink" xfId="11662" builtinId="8" hidden="1"/>
    <cellStyle name="Hyperlink" xfId="11664" builtinId="8" hidden="1"/>
    <cellStyle name="Hyperlink" xfId="11666" builtinId="8" hidden="1"/>
    <cellStyle name="Hyperlink" xfId="11668" builtinId="8" hidden="1"/>
    <cellStyle name="Hyperlink" xfId="11670" builtinId="8" hidden="1"/>
    <cellStyle name="Hyperlink" xfId="11672" builtinId="8" hidden="1"/>
    <cellStyle name="Hyperlink" xfId="11674" builtinId="8" hidden="1"/>
    <cellStyle name="Hyperlink" xfId="11676" builtinId="8" hidden="1"/>
    <cellStyle name="Hyperlink" xfId="11678" builtinId="8" hidden="1"/>
    <cellStyle name="Hyperlink" xfId="11680" builtinId="8" hidden="1"/>
    <cellStyle name="Hyperlink" xfId="11682" builtinId="8" hidden="1"/>
    <cellStyle name="Hyperlink" xfId="11684" builtinId="8" hidden="1"/>
    <cellStyle name="Hyperlink" xfId="11686" builtinId="8" hidden="1"/>
    <cellStyle name="Hyperlink" xfId="11688" builtinId="8" hidden="1"/>
    <cellStyle name="Hyperlink" xfId="11690" builtinId="8" hidden="1"/>
    <cellStyle name="Hyperlink" xfId="11692" builtinId="8" hidden="1"/>
    <cellStyle name="Hyperlink" xfId="11694" builtinId="8" hidden="1"/>
    <cellStyle name="Hyperlink" xfId="11696" builtinId="8" hidden="1"/>
    <cellStyle name="Hyperlink" xfId="11698" builtinId="8" hidden="1"/>
    <cellStyle name="Hyperlink" xfId="11700" builtinId="8" hidden="1"/>
    <cellStyle name="Hyperlink" xfId="11702" builtinId="8" hidden="1"/>
    <cellStyle name="Hyperlink" xfId="11704" builtinId="8" hidden="1"/>
    <cellStyle name="Hyperlink" xfId="11706" builtinId="8" hidden="1"/>
    <cellStyle name="Hyperlink" xfId="11708" builtinId="8" hidden="1"/>
    <cellStyle name="Hyperlink" xfId="11710" builtinId="8" hidden="1"/>
    <cellStyle name="Hyperlink" xfId="11712" builtinId="8" hidden="1"/>
    <cellStyle name="Hyperlink" xfId="11714" builtinId="8" hidden="1"/>
    <cellStyle name="Hyperlink" xfId="11716" builtinId="8" hidden="1"/>
    <cellStyle name="Hyperlink" xfId="11718" builtinId="8" hidden="1"/>
    <cellStyle name="Hyperlink" xfId="11720" builtinId="8" hidden="1"/>
    <cellStyle name="Hyperlink" xfId="11722" builtinId="8" hidden="1"/>
    <cellStyle name="Hyperlink" xfId="11724" builtinId="8" hidden="1"/>
    <cellStyle name="Hyperlink" xfId="11726" builtinId="8" hidden="1"/>
    <cellStyle name="Hyperlink" xfId="11728" builtinId="8" hidden="1"/>
    <cellStyle name="Hyperlink" xfId="11730" builtinId="8" hidden="1"/>
    <cellStyle name="Hyperlink" xfId="11732" builtinId="8" hidden="1"/>
    <cellStyle name="Hyperlink" xfId="11734" builtinId="8" hidden="1"/>
    <cellStyle name="Hyperlink" xfId="11736" builtinId="8" hidden="1"/>
    <cellStyle name="Hyperlink" xfId="11738" builtinId="8" hidden="1"/>
    <cellStyle name="Hyperlink" xfId="11740" builtinId="8" hidden="1"/>
    <cellStyle name="Hyperlink" xfId="11742" builtinId="8" hidden="1"/>
    <cellStyle name="Hyperlink" xfId="11744" builtinId="8" hidden="1"/>
    <cellStyle name="Hyperlink" xfId="11746" builtinId="8" hidden="1"/>
    <cellStyle name="Hyperlink" xfId="11748" builtinId="8" hidden="1"/>
    <cellStyle name="Hyperlink" xfId="11750" builtinId="8" hidden="1"/>
    <cellStyle name="Hyperlink" xfId="11752" builtinId="8" hidden="1"/>
    <cellStyle name="Hyperlink" xfId="11754" builtinId="8" hidden="1"/>
    <cellStyle name="Hyperlink" xfId="11756" builtinId="8" hidden="1"/>
    <cellStyle name="Hyperlink" xfId="11758" builtinId="8" hidden="1"/>
    <cellStyle name="Hyperlink" xfId="11760" builtinId="8" hidden="1"/>
    <cellStyle name="Hyperlink" xfId="11762" builtinId="8" hidden="1"/>
    <cellStyle name="Hyperlink" xfId="11764" builtinId="8" hidden="1"/>
    <cellStyle name="Hyperlink" xfId="11766" builtinId="8" hidden="1"/>
    <cellStyle name="Hyperlink" xfId="11768" builtinId="8" hidden="1"/>
    <cellStyle name="Hyperlink" xfId="11770" builtinId="8" hidden="1"/>
    <cellStyle name="Hyperlink" xfId="11772" builtinId="8" hidden="1"/>
    <cellStyle name="Hyperlink" xfId="11774" builtinId="8" hidden="1"/>
    <cellStyle name="Hyperlink" xfId="11776" builtinId="8" hidden="1"/>
    <cellStyle name="Hyperlink" xfId="11778" builtinId="8" hidden="1"/>
    <cellStyle name="Hyperlink" xfId="11780" builtinId="8" hidden="1"/>
    <cellStyle name="Hyperlink" xfId="11782" builtinId="8" hidden="1"/>
    <cellStyle name="Hyperlink" xfId="11784" builtinId="8" hidden="1"/>
    <cellStyle name="Hyperlink" xfId="11786" builtinId="8" hidden="1"/>
    <cellStyle name="Hyperlink" xfId="11788" builtinId="8" hidden="1"/>
    <cellStyle name="Hyperlink" xfId="11790" builtinId="8" hidden="1"/>
    <cellStyle name="Hyperlink" xfId="11792" builtinId="8" hidden="1"/>
    <cellStyle name="Hyperlink" xfId="11794" builtinId="8" hidden="1"/>
    <cellStyle name="Hyperlink" xfId="11796" builtinId="8" hidden="1"/>
    <cellStyle name="Hyperlink" xfId="11798" builtinId="8" hidden="1"/>
    <cellStyle name="Hyperlink" xfId="11800" builtinId="8" hidden="1"/>
    <cellStyle name="Hyperlink" xfId="11802" builtinId="8" hidden="1"/>
    <cellStyle name="Hyperlink" xfId="11804" builtinId="8" hidden="1"/>
    <cellStyle name="Hyperlink" xfId="11806" builtinId="8" hidden="1"/>
    <cellStyle name="Hyperlink" xfId="11808" builtinId="8" hidden="1"/>
    <cellStyle name="Hyperlink" xfId="11810" builtinId="8" hidden="1"/>
    <cellStyle name="Hyperlink" xfId="11812" builtinId="8" hidden="1"/>
    <cellStyle name="Hyperlink" xfId="11814" builtinId="8" hidden="1"/>
    <cellStyle name="Hyperlink" xfId="11816" builtinId="8" hidden="1"/>
    <cellStyle name="Hyperlink" xfId="11818" builtinId="8" hidden="1"/>
    <cellStyle name="Hyperlink" xfId="11820" builtinId="8" hidden="1"/>
    <cellStyle name="Hyperlink" xfId="11822" builtinId="8" hidden="1"/>
    <cellStyle name="Hyperlink" xfId="11824" builtinId="8" hidden="1"/>
    <cellStyle name="Hyperlink" xfId="11826" builtinId="8" hidden="1"/>
    <cellStyle name="Hyperlink" xfId="11828" builtinId="8" hidden="1"/>
    <cellStyle name="Hyperlink" xfId="11830" builtinId="8" hidden="1"/>
    <cellStyle name="Hyperlink" xfId="11832" builtinId="8" hidden="1"/>
    <cellStyle name="Hyperlink" xfId="11834" builtinId="8" hidden="1"/>
    <cellStyle name="Hyperlink" xfId="11836" builtinId="8" hidden="1"/>
    <cellStyle name="Hyperlink" xfId="11838" builtinId="8" hidden="1"/>
    <cellStyle name="Hyperlink" xfId="11840" builtinId="8" hidden="1"/>
    <cellStyle name="Hyperlink" xfId="11842" builtinId="8" hidden="1"/>
    <cellStyle name="Hyperlink" xfId="11844" builtinId="8" hidden="1"/>
    <cellStyle name="Hyperlink" xfId="11846" builtinId="8" hidden="1"/>
    <cellStyle name="Hyperlink" xfId="11848" builtinId="8" hidden="1"/>
    <cellStyle name="Hyperlink" xfId="11850" builtinId="8" hidden="1"/>
    <cellStyle name="Hyperlink" xfId="11852" builtinId="8" hidden="1"/>
    <cellStyle name="Hyperlink" xfId="11854" builtinId="8" hidden="1"/>
    <cellStyle name="Hyperlink" xfId="11856" builtinId="8" hidden="1"/>
    <cellStyle name="Hyperlink" xfId="11858" builtinId="8" hidden="1"/>
    <cellStyle name="Hyperlink" xfId="11860" builtinId="8" hidden="1"/>
    <cellStyle name="Hyperlink" xfId="11862" builtinId="8" hidden="1"/>
    <cellStyle name="Hyperlink" xfId="11864" builtinId="8" hidden="1"/>
    <cellStyle name="Hyperlink" xfId="11866" builtinId="8" hidden="1"/>
    <cellStyle name="Hyperlink" xfId="11868" builtinId="8" hidden="1"/>
    <cellStyle name="Hyperlink" xfId="11870" builtinId="8" hidden="1"/>
    <cellStyle name="Hyperlink" xfId="11872" builtinId="8" hidden="1"/>
    <cellStyle name="Hyperlink" xfId="11874" builtinId="8" hidden="1"/>
    <cellStyle name="Hyperlink" xfId="11876" builtinId="8" hidden="1"/>
    <cellStyle name="Hyperlink" xfId="11878" builtinId="8" hidden="1"/>
    <cellStyle name="Hyperlink" xfId="11880" builtinId="8" hidden="1"/>
    <cellStyle name="Hyperlink" xfId="11882" builtinId="8" hidden="1"/>
    <cellStyle name="Hyperlink" xfId="11884" builtinId="8" hidden="1"/>
    <cellStyle name="Hyperlink" xfId="11893" builtinId="8" hidden="1"/>
    <cellStyle name="Hyperlink" xfId="11895" builtinId="8" hidden="1"/>
    <cellStyle name="Hyperlink" xfId="11897" builtinId="8" hidden="1"/>
    <cellStyle name="Hyperlink" xfId="11927" builtinId="8" hidden="1"/>
    <cellStyle name="Hyperlink" xfId="11929" builtinId="8" hidden="1"/>
    <cellStyle name="Hyperlink" xfId="11931" builtinId="8" hidden="1"/>
    <cellStyle name="Hyperlink" xfId="11933" builtinId="8" hidden="1"/>
    <cellStyle name="Hyperlink" xfId="11935" builtinId="8" hidden="1"/>
    <cellStyle name="Hyperlink" xfId="11937" builtinId="8" hidden="1"/>
    <cellStyle name="Hyperlink" xfId="11939" builtinId="8" hidden="1"/>
    <cellStyle name="Hyperlink" xfId="11941" builtinId="8" hidden="1"/>
    <cellStyle name="Hyperlink" xfId="11943" builtinId="8" hidden="1"/>
    <cellStyle name="Hyperlink" xfId="11945" builtinId="8" hidden="1"/>
    <cellStyle name="Hyperlink" xfId="11947" builtinId="8" hidden="1"/>
    <cellStyle name="Hyperlink" xfId="11949" builtinId="8" hidden="1"/>
    <cellStyle name="Hyperlink" xfId="11951" builtinId="8" hidden="1"/>
    <cellStyle name="Hyperlink" xfId="11953" builtinId="8" hidden="1"/>
    <cellStyle name="Hyperlink" xfId="11955" builtinId="8" hidden="1"/>
    <cellStyle name="Hyperlink" xfId="11957" builtinId="8" hidden="1"/>
    <cellStyle name="Hyperlink" xfId="11959" builtinId="8" hidden="1"/>
    <cellStyle name="Hyperlink" xfId="11961" builtinId="8" hidden="1"/>
    <cellStyle name="Hyperlink" xfId="11963" builtinId="8" hidden="1"/>
    <cellStyle name="Hyperlink" xfId="11965" builtinId="8" hidden="1"/>
    <cellStyle name="Hyperlink" xfId="11967" builtinId="8" hidden="1"/>
    <cellStyle name="Hyperlink" xfId="11969" builtinId="8" hidden="1"/>
    <cellStyle name="Hyperlink" xfId="11971" builtinId="8" hidden="1"/>
    <cellStyle name="Hyperlink" xfId="11973" builtinId="8" hidden="1"/>
    <cellStyle name="Hyperlink" xfId="11975" builtinId="8" hidden="1"/>
    <cellStyle name="Hyperlink" xfId="11977" builtinId="8" hidden="1"/>
    <cellStyle name="Hyperlink" xfId="11979" builtinId="8" hidden="1"/>
    <cellStyle name="Hyperlink" xfId="11981" builtinId="8" hidden="1"/>
    <cellStyle name="Hyperlink" xfId="11983" builtinId="8" hidden="1"/>
    <cellStyle name="Hyperlink" xfId="11985" builtinId="8" hidden="1"/>
    <cellStyle name="Hyperlink" xfId="11987" builtinId="8" hidden="1"/>
    <cellStyle name="Hyperlink" xfId="11989" builtinId="8" hidden="1"/>
    <cellStyle name="Hyperlink" xfId="11991" builtinId="8" hidden="1"/>
    <cellStyle name="Hyperlink" xfId="11993" builtinId="8" hidden="1"/>
    <cellStyle name="Hyperlink" xfId="11995" builtinId="8" hidden="1"/>
    <cellStyle name="Hyperlink" xfId="11997" builtinId="8" hidden="1"/>
    <cellStyle name="Hyperlink" xfId="11999" builtinId="8" hidden="1"/>
    <cellStyle name="Hyperlink" xfId="12001" builtinId="8" hidden="1"/>
    <cellStyle name="Hyperlink" xfId="12003" builtinId="8" hidden="1"/>
    <cellStyle name="Hyperlink" xfId="12005" builtinId="8" hidden="1"/>
    <cellStyle name="Hyperlink" xfId="12007" builtinId="8" hidden="1"/>
    <cellStyle name="Hyperlink" xfId="12009" builtinId="8" hidden="1"/>
    <cellStyle name="Hyperlink" xfId="12011" builtinId="8" hidden="1"/>
    <cellStyle name="Hyperlink" xfId="12013" builtinId="8" hidden="1"/>
    <cellStyle name="Hyperlink" xfId="12015" builtinId="8" hidden="1"/>
    <cellStyle name="Hyperlink" xfId="12017" builtinId="8" hidden="1"/>
    <cellStyle name="Hyperlink" xfId="12019" builtinId="8" hidden="1"/>
    <cellStyle name="Hyperlink" xfId="12021" builtinId="8" hidden="1"/>
    <cellStyle name="Hyperlink" xfId="12023" builtinId="8" hidden="1"/>
    <cellStyle name="Hyperlink" xfId="12025" builtinId="8" hidden="1"/>
    <cellStyle name="Hyperlink" xfId="12027" builtinId="8" hidden="1"/>
    <cellStyle name="Hyperlink" xfId="12029" builtinId="8" hidden="1"/>
    <cellStyle name="Hyperlink" xfId="12031" builtinId="8" hidden="1"/>
    <cellStyle name="Hyperlink" xfId="12033" builtinId="8" hidden="1"/>
    <cellStyle name="Hyperlink" xfId="12035" builtinId="8" hidden="1"/>
    <cellStyle name="Hyperlink" xfId="12037" builtinId="8" hidden="1"/>
    <cellStyle name="Hyperlink" xfId="12039" builtinId="8" hidden="1"/>
    <cellStyle name="Hyperlink" xfId="12041" builtinId="8" hidden="1"/>
    <cellStyle name="Hyperlink" xfId="12043" builtinId="8" hidden="1"/>
    <cellStyle name="Hyperlink" xfId="12045" builtinId="8" hidden="1"/>
    <cellStyle name="Hyperlink" xfId="12047" builtinId="8" hidden="1"/>
    <cellStyle name="Hyperlink" xfId="12049" builtinId="8" hidden="1"/>
    <cellStyle name="Hyperlink" xfId="12051" builtinId="8" hidden="1"/>
    <cellStyle name="Hyperlink" xfId="12053" builtinId="8" hidden="1"/>
    <cellStyle name="Hyperlink" xfId="12055" builtinId="8" hidden="1"/>
    <cellStyle name="Hyperlink" xfId="12057" builtinId="8" hidden="1"/>
    <cellStyle name="Hyperlink" xfId="12059" builtinId="8" hidden="1"/>
    <cellStyle name="Hyperlink" xfId="12061" builtinId="8" hidden="1"/>
    <cellStyle name="Hyperlink" xfId="12063" builtinId="8" hidden="1"/>
    <cellStyle name="Hyperlink" xfId="12065" builtinId="8" hidden="1"/>
    <cellStyle name="Hyperlink" xfId="12067" builtinId="8" hidden="1"/>
    <cellStyle name="Hyperlink" xfId="12069" builtinId="8" hidden="1"/>
    <cellStyle name="Hyperlink" xfId="12071" builtinId="8" hidden="1"/>
    <cellStyle name="Hyperlink" xfId="12073" builtinId="8" hidden="1"/>
    <cellStyle name="Hyperlink" xfId="12075" builtinId="8" hidden="1"/>
    <cellStyle name="Hyperlink" xfId="12077" builtinId="8" hidden="1"/>
    <cellStyle name="Hyperlink" xfId="12079" builtinId="8" hidden="1"/>
    <cellStyle name="Hyperlink" xfId="12081" builtinId="8" hidden="1"/>
    <cellStyle name="Hyperlink" xfId="12083" builtinId="8" hidden="1"/>
    <cellStyle name="Hyperlink" xfId="12085" builtinId="8" hidden="1"/>
    <cellStyle name="Hyperlink" xfId="12087" builtinId="8" hidden="1"/>
    <cellStyle name="Hyperlink" xfId="12089" builtinId="8" hidden="1"/>
    <cellStyle name="Hyperlink" xfId="12091" builtinId="8" hidden="1"/>
    <cellStyle name="Hyperlink" xfId="12093" builtinId="8" hidden="1"/>
    <cellStyle name="Hyperlink" xfId="12095" builtinId="8" hidden="1"/>
    <cellStyle name="Hyperlink" xfId="12097" builtinId="8" hidden="1"/>
    <cellStyle name="Hyperlink" xfId="12099" builtinId="8" hidden="1"/>
    <cellStyle name="Hyperlink" xfId="12101" builtinId="8" hidden="1"/>
    <cellStyle name="Hyperlink" xfId="12103" builtinId="8" hidden="1"/>
    <cellStyle name="Hyperlink" xfId="12105" builtinId="8" hidden="1"/>
    <cellStyle name="Hyperlink" xfId="12107" builtinId="8" hidden="1"/>
    <cellStyle name="Hyperlink" xfId="12109" builtinId="8" hidden="1"/>
    <cellStyle name="Hyperlink" xfId="12111" builtinId="8" hidden="1"/>
    <cellStyle name="Hyperlink" xfId="12113" builtinId="8" hidden="1"/>
    <cellStyle name="Hyperlink" xfId="12115" builtinId="8" hidden="1"/>
    <cellStyle name="Hyperlink" xfId="12117" builtinId="8" hidden="1"/>
    <cellStyle name="Hyperlink" xfId="12119" builtinId="8" hidden="1"/>
    <cellStyle name="Hyperlink" xfId="12121" builtinId="8" hidden="1"/>
    <cellStyle name="Hyperlink" xfId="12124" builtinId="8"/>
    <cellStyle name="Input" xfId="1" builtinId="20" hidden="1" customBuiltin="1"/>
    <cellStyle name="Input #" xfId="5929" xr:uid="{00000000-0005-0000-0000-0000302F0000}"/>
    <cellStyle name="Input %" xfId="5922" xr:uid="{00000000-0005-0000-0000-0000312F0000}"/>
    <cellStyle name="Input $" xfId="6226" xr:uid="{00000000-0005-0000-0000-0000322F0000}"/>
    <cellStyle name="Input $0.0" xfId="11904" xr:uid="{00000000-0005-0000-0000-0000332F0000}"/>
    <cellStyle name="Input 0" xfId="11900" xr:uid="{00000000-0005-0000-0000-0000342F0000}"/>
    <cellStyle name="Input 0.0" xfId="11901" xr:uid="{00000000-0005-0000-0000-0000352F0000}"/>
    <cellStyle name="Input 0.0%" xfId="11903" xr:uid="{00000000-0005-0000-0000-0000362F0000}"/>
    <cellStyle name="Input 0.00" xfId="11902" xr:uid="{00000000-0005-0000-0000-0000372F0000}"/>
    <cellStyle name="Input 0.0x" xfId="11905" xr:uid="{00000000-0005-0000-0000-0000382F0000}"/>
    <cellStyle name="Input 0A" xfId="11906" xr:uid="{00000000-0005-0000-0000-0000392F0000}"/>
    <cellStyle name="Input 0E" xfId="11907" xr:uid="{00000000-0005-0000-0000-00003A2F0000}"/>
    <cellStyle name="Input int" xfId="8715" xr:uid="{00000000-0005-0000-0000-00003B2F0000}"/>
    <cellStyle name="Input Text" xfId="11899" xr:uid="{00000000-0005-0000-0000-00003C2F0000}"/>
    <cellStyle name="Input x" xfId="6787" xr:uid="{00000000-0005-0000-0000-00003D2F0000}"/>
    <cellStyle name="Link #" xfId="6510" xr:uid="{00000000-0005-0000-0000-00003E2F0000}"/>
    <cellStyle name="Link %" xfId="6968" xr:uid="{00000000-0005-0000-0000-00003F2F0000}"/>
    <cellStyle name="Link $" xfId="6489" xr:uid="{00000000-0005-0000-0000-0000402F0000}"/>
    <cellStyle name="Link $0.0" xfId="11922" xr:uid="{00000000-0005-0000-0000-0000412F0000}"/>
    <cellStyle name="Link 0" xfId="11918" xr:uid="{00000000-0005-0000-0000-0000422F0000}"/>
    <cellStyle name="Link 0.0" xfId="11919" xr:uid="{00000000-0005-0000-0000-0000432F0000}"/>
    <cellStyle name="Link 0.0%" xfId="11921" xr:uid="{00000000-0005-0000-0000-0000442F0000}"/>
    <cellStyle name="Link 0.00" xfId="11920" xr:uid="{00000000-0005-0000-0000-0000452F0000}"/>
    <cellStyle name="Link 0.0x" xfId="11923" xr:uid="{00000000-0005-0000-0000-0000462F0000}"/>
    <cellStyle name="Link 0A" xfId="11924" xr:uid="{00000000-0005-0000-0000-0000472F0000}"/>
    <cellStyle name="Link 0E" xfId="11925" xr:uid="{00000000-0005-0000-0000-0000482F0000}"/>
    <cellStyle name="Link Text" xfId="6728" xr:uid="{00000000-0005-0000-0000-0000492F0000}"/>
    <cellStyle name="Link Text 2" xfId="11917" xr:uid="{00000000-0005-0000-0000-00004A2F0000}"/>
    <cellStyle name="Linked Cell" xfId="3" builtinId="24" hidden="1" customBuiltin="1"/>
    <cellStyle name="Multiple x" xfId="6788" xr:uid="{00000000-0005-0000-0000-00004C2F0000}"/>
    <cellStyle name="Neutral" xfId="6186" builtinId="28" hidden="1" customBuiltin="1"/>
    <cellStyle name="Normal" xfId="0" builtinId="0" customBuiltin="1"/>
    <cellStyle name="Normal 2" xfId="10839" xr:uid="{00000000-0005-0000-0000-00004F2F0000}"/>
    <cellStyle name="Normal 3" xfId="12123" xr:uid="{A8C0B6E0-EDA8-A14F-91DC-14EC5059D525}"/>
    <cellStyle name="Normal 4" xfId="12125" xr:uid="{CF7D8809-5550-3949-9F3C-1895EBDE180E}"/>
    <cellStyle name="Note" xfId="11892" builtinId="10" hidden="1"/>
    <cellStyle name="Output" xfId="6187" builtinId="21" hidden="1" customBuiltin="1"/>
    <cellStyle name="Percent" xfId="8494" builtinId="5" hidden="1"/>
    <cellStyle name="Percent 2" xfId="10840" xr:uid="{00000000-0005-0000-0000-0000532F0000}"/>
    <cellStyle name="Section Head" xfId="255" xr:uid="{00000000-0005-0000-0000-0000542F0000}"/>
    <cellStyle name="Temp/Err" xfId="11926" xr:uid="{00000000-0005-0000-0000-0000552F0000}"/>
    <cellStyle name="Temp/Error" xfId="6210" xr:uid="{00000000-0005-0000-0000-0000562F0000}"/>
    <cellStyle name="Title" xfId="11887" builtinId="15" hidden="1"/>
    <cellStyle name="Total" xfId="6189" builtinId="25" hidden="1" customBuiltin="1"/>
    <cellStyle name="Warning Text" xfId="5061" builtinId="11" hidden="1" customBuiltin="1"/>
    <cellStyle name="Year Labels" xfId="7040" xr:uid="{00000000-0005-0000-0000-00005A2F0000}"/>
  </cellStyles>
  <dxfs count="0"/>
  <tableStyles count="0" defaultTableStyle="TableStyleMedium9" defaultPivotStyle="PivotStyleMedium4"/>
  <colors>
    <mruColors>
      <color rgb="FF8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'app-vanguard-it'!$H$34</c:f>
              <c:strCache>
                <c:ptCount val="1"/>
                <c:pt idx="0">
                  <c:v>NPV</c:v>
                </c:pt>
              </c:strCache>
            </c:strRef>
          </c:tx>
          <c:spPr>
            <a:ln w="19050" cap="rnd">
              <a:solidFill>
                <a:schemeClr val="accent1"/>
              </a:solidFill>
              <a:round/>
            </a:ln>
            <a:effectLst/>
          </c:spPr>
          <c:marker>
            <c:symbol val="none"/>
          </c:marker>
          <c:xVal>
            <c:numRef>
              <c:f>'app-vanguard-it'!$G$35:$G$65</c:f>
              <c:numCache>
                <c:formatCode>#,##0.00;\(#,##0.00\);#,##0.00</c:formatCode>
                <c:ptCount val="31"/>
                <c:pt idx="0">
                  <c:v>0.01</c:v>
                </c:pt>
                <c:pt idx="1">
                  <c:v>0.11</c:v>
                </c:pt>
                <c:pt idx="2">
                  <c:v>0.21000000000000002</c:v>
                </c:pt>
                <c:pt idx="3">
                  <c:v>0.31000000000000005</c:v>
                </c:pt>
                <c:pt idx="4">
                  <c:v>0.41000000000000003</c:v>
                </c:pt>
                <c:pt idx="5">
                  <c:v>0.51</c:v>
                </c:pt>
                <c:pt idx="6">
                  <c:v>0.61</c:v>
                </c:pt>
                <c:pt idx="7">
                  <c:v>0.71</c:v>
                </c:pt>
                <c:pt idx="8">
                  <c:v>0.80999999999999994</c:v>
                </c:pt>
                <c:pt idx="9">
                  <c:v>0.90999999999999992</c:v>
                </c:pt>
                <c:pt idx="10">
                  <c:v>1.01</c:v>
                </c:pt>
                <c:pt idx="11">
                  <c:v>1.1100000000000001</c:v>
                </c:pt>
                <c:pt idx="12">
                  <c:v>1.2100000000000002</c:v>
                </c:pt>
                <c:pt idx="13">
                  <c:v>1.3100000000000003</c:v>
                </c:pt>
                <c:pt idx="14">
                  <c:v>1.4100000000000004</c:v>
                </c:pt>
                <c:pt idx="15">
                  <c:v>1.5100000000000005</c:v>
                </c:pt>
                <c:pt idx="16">
                  <c:v>1.6100000000000005</c:v>
                </c:pt>
                <c:pt idx="17">
                  <c:v>1.7100000000000006</c:v>
                </c:pt>
                <c:pt idx="18">
                  <c:v>1.8100000000000007</c:v>
                </c:pt>
                <c:pt idx="19">
                  <c:v>1.9100000000000008</c:v>
                </c:pt>
                <c:pt idx="20">
                  <c:v>2.0100000000000007</c:v>
                </c:pt>
                <c:pt idx="21">
                  <c:v>2.1100000000000008</c:v>
                </c:pt>
                <c:pt idx="22">
                  <c:v>2.2100000000000009</c:v>
                </c:pt>
                <c:pt idx="23">
                  <c:v>2.3100000000000009</c:v>
                </c:pt>
                <c:pt idx="24">
                  <c:v>2.410000000000001</c:v>
                </c:pt>
                <c:pt idx="25">
                  <c:v>2.5100000000000011</c:v>
                </c:pt>
                <c:pt idx="26">
                  <c:v>2.6100000000000012</c:v>
                </c:pt>
                <c:pt idx="27">
                  <c:v>2.7100000000000013</c:v>
                </c:pt>
                <c:pt idx="28">
                  <c:v>2.8100000000000014</c:v>
                </c:pt>
                <c:pt idx="29">
                  <c:v>2.9100000000000015</c:v>
                </c:pt>
                <c:pt idx="30">
                  <c:v>3.0100000000000016</c:v>
                </c:pt>
              </c:numCache>
            </c:numRef>
          </c:xVal>
          <c:yVal>
            <c:numRef>
              <c:f>'app-vanguard-it'!$H$35:$H$65</c:f>
              <c:numCache>
                <c:formatCode>#,##0.00;\(#,##0.00\);#,##0.00</c:formatCode>
                <c:ptCount val="31"/>
                <c:pt idx="0">
                  <c:v>64.116263111459659</c:v>
                </c:pt>
                <c:pt idx="1">
                  <c:v>56.817628439250058</c:v>
                </c:pt>
                <c:pt idx="2">
                  <c:v>51.639232292876173</c:v>
                </c:pt>
                <c:pt idx="3">
                  <c:v>47.902220150340888</c:v>
                </c:pt>
                <c:pt idx="4">
                  <c:v>45.171269050852572</c:v>
                </c:pt>
                <c:pt idx="5">
                  <c:v>43.158194816016845</c:v>
                </c:pt>
                <c:pt idx="6">
                  <c:v>41.666988156321132</c:v>
                </c:pt>
                <c:pt idx="7">
                  <c:v>40.561198317431007</c:v>
                </c:pt>
                <c:pt idx="8">
                  <c:v>39.7439028112695</c:v>
                </c:pt>
                <c:pt idx="9">
                  <c:v>39.14503440146926</c:v>
                </c:pt>
                <c:pt idx="10">
                  <c:v>38.713150664587509</c:v>
                </c:pt>
                <c:pt idx="11">
                  <c:v>38.409963837290263</c:v>
                </c:pt>
                <c:pt idx="12">
                  <c:v>38.206629675887058</c:v>
                </c:pt>
                <c:pt idx="13">
                  <c:v>38.08118288637769</c:v>
                </c:pt>
                <c:pt idx="14">
                  <c:v>38.016735249048743</c:v>
                </c:pt>
                <c:pt idx="15">
                  <c:v>38.000190473167095</c:v>
                </c:pt>
                <c:pt idx="16">
                  <c:v>38.021315012991586</c:v>
                </c:pt>
                <c:pt idx="17">
                  <c:v>38.072057842349636</c:v>
                </c:pt>
                <c:pt idx="18">
                  <c:v>38.146046782588876</c:v>
                </c:pt>
                <c:pt idx="19">
                  <c:v>38.238211641336314</c:v>
                </c:pt>
                <c:pt idx="20">
                  <c:v>38.34449950883544</c:v>
                </c:pt>
                <c:pt idx="21">
                  <c:v>38.461657757880914</c:v>
                </c:pt>
                <c:pt idx="22">
                  <c:v>38.587067283896701</c:v>
                </c:pt>
                <c:pt idx="23">
                  <c:v>38.718613375197378</c:v>
                </c:pt>
                <c:pt idx="24">
                  <c:v>38.854585013888766</c:v>
                </c:pt>
                <c:pt idx="25">
                  <c:v>38.993595831202668</c:v>
                </c:pt>
                <c:pt idx="26">
                  <c:v>39.134521681079796</c:v>
                </c:pt>
                <c:pt idx="27">
                  <c:v>39.276451057461074</c:v>
                </c:pt>
                <c:pt idx="28">
                  <c:v>39.418645503957677</c:v>
                </c:pt>
                <c:pt idx="29">
                  <c:v>39.560507845971706</c:v>
                </c:pt>
                <c:pt idx="30">
                  <c:v>39.701556582359565</c:v>
                </c:pt>
              </c:numCache>
            </c:numRef>
          </c:yVal>
          <c:smooth val="1"/>
          <c:extLst>
            <c:ext xmlns:c16="http://schemas.microsoft.com/office/drawing/2014/chart" uri="{C3380CC4-5D6E-409C-BE32-E72D297353CC}">
              <c16:uniqueId val="{00000000-0684-234E-8356-6609D9E2E5A5}"/>
            </c:ext>
          </c:extLst>
        </c:ser>
        <c:dLbls>
          <c:showLegendKey val="0"/>
          <c:showVal val="0"/>
          <c:showCatName val="0"/>
          <c:showSerName val="0"/>
          <c:showPercent val="0"/>
          <c:showBubbleSize val="0"/>
        </c:dLbls>
        <c:axId val="1069831471"/>
        <c:axId val="1069832703"/>
      </c:scatterChart>
      <c:valAx>
        <c:axId val="1069831471"/>
        <c:scaling>
          <c:orientation val="minMax"/>
          <c:max val="3"/>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Discount Rate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832703"/>
        <c:crosses val="autoZero"/>
        <c:crossBetween val="midCat"/>
      </c:valAx>
      <c:valAx>
        <c:axId val="10698327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Present Value ($mil)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83147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'app-vanguard-it'!$H$34</c:f>
              <c:strCache>
                <c:ptCount val="1"/>
                <c:pt idx="0">
                  <c:v>NPV</c:v>
                </c:pt>
              </c:strCache>
            </c:strRef>
          </c:tx>
          <c:spPr>
            <a:ln w="19050" cap="rnd">
              <a:solidFill>
                <a:schemeClr val="accent1"/>
              </a:solidFill>
              <a:round/>
            </a:ln>
            <a:effectLst/>
          </c:spPr>
          <c:marker>
            <c:symbol val="none"/>
          </c:marker>
          <c:xVal>
            <c:numRef>
              <c:f>'app-vanguard-it'!$G$69:$G$89</c:f>
              <c:numCache>
                <c:formatCode>#,##0.00;\(#,##0.00\);#,##0.00</c:formatCode>
                <c:ptCount val="21"/>
                <c:pt idx="0">
                  <c:v>0.01</c:v>
                </c:pt>
                <c:pt idx="1">
                  <c:v>6.0000000000000005E-2</c:v>
                </c:pt>
                <c:pt idx="2">
                  <c:v>0.11000000000000001</c:v>
                </c:pt>
                <c:pt idx="3">
                  <c:v>0.16000000000000003</c:v>
                </c:pt>
                <c:pt idx="4">
                  <c:v>0.21000000000000002</c:v>
                </c:pt>
                <c:pt idx="5">
                  <c:v>0.26</c:v>
                </c:pt>
                <c:pt idx="6">
                  <c:v>0.31</c:v>
                </c:pt>
                <c:pt idx="7">
                  <c:v>0.36</c:v>
                </c:pt>
                <c:pt idx="8">
                  <c:v>0.41</c:v>
                </c:pt>
                <c:pt idx="9">
                  <c:v>0.45999999999999996</c:v>
                </c:pt>
                <c:pt idx="10">
                  <c:v>0.51</c:v>
                </c:pt>
                <c:pt idx="11">
                  <c:v>0.56000000000000005</c:v>
                </c:pt>
                <c:pt idx="12">
                  <c:v>0.6100000000000001</c:v>
                </c:pt>
                <c:pt idx="13">
                  <c:v>0.66000000000000014</c:v>
                </c:pt>
                <c:pt idx="14">
                  <c:v>0.71000000000000019</c:v>
                </c:pt>
                <c:pt idx="15">
                  <c:v>0.76000000000000023</c:v>
                </c:pt>
                <c:pt idx="16">
                  <c:v>0.81000000000000028</c:v>
                </c:pt>
                <c:pt idx="17">
                  <c:v>0.86000000000000032</c:v>
                </c:pt>
                <c:pt idx="18">
                  <c:v>0.91000000000000036</c:v>
                </c:pt>
                <c:pt idx="19">
                  <c:v>0.96000000000000041</c:v>
                </c:pt>
                <c:pt idx="20">
                  <c:v>1.0100000000000005</c:v>
                </c:pt>
              </c:numCache>
            </c:numRef>
          </c:xVal>
          <c:yVal>
            <c:numRef>
              <c:f>'app-vanguard-it'!$H$69:$H$89</c:f>
              <c:numCache>
                <c:formatCode>#,##0.00;\(#,##0.00\);#,##0.00</c:formatCode>
                <c:ptCount val="21"/>
                <c:pt idx="0">
                  <c:v>76.459112434133317</c:v>
                </c:pt>
                <c:pt idx="1">
                  <c:v>60.380716967698163</c:v>
                </c:pt>
                <c:pt idx="2">
                  <c:v>46.622882926754357</c:v>
                </c:pt>
                <c:pt idx="3">
                  <c:v>34.753372421993504</c:v>
                </c:pt>
                <c:pt idx="4">
                  <c:v>24.436019984635038</c:v>
                </c:pt>
                <c:pt idx="5">
                  <c:v>15.406303614920375</c:v>
                </c:pt>
                <c:pt idx="6">
                  <c:v>7.4538352762410369</c:v>
                </c:pt>
                <c:pt idx="7">
                  <c:v>0.4096275188276195</c:v>
                </c:pt>
                <c:pt idx="8">
                  <c:v>-5.8632908357921139</c:v>
                </c:pt>
                <c:pt idx="9">
                  <c:v>-11.476876331882664</c:v>
                </c:pt>
                <c:pt idx="10">
                  <c:v>-16.523354529297691</c:v>
                </c:pt>
                <c:pt idx="11">
                  <c:v>-21.079249481616358</c:v>
                </c:pt>
                <c:pt idx="12">
                  <c:v>-25.208487039334287</c:v>
                </c:pt>
                <c:pt idx="13">
                  <c:v>-28.96480682491908</c:v>
                </c:pt>
                <c:pt idx="14">
                  <c:v>-32.393652987843922</c:v>
                </c:pt>
                <c:pt idx="15">
                  <c:v>-35.533668294515422</c:v>
                </c:pt>
                <c:pt idx="16">
                  <c:v>-38.41788368159758</c:v>
                </c:pt>
                <c:pt idx="17">
                  <c:v>-41.074672067253736</c:v>
                </c:pt>
                <c:pt idx="18">
                  <c:v>-43.528518251844808</c:v>
                </c:pt>
                <c:pt idx="19">
                  <c:v>-45.800644289369245</c:v>
                </c:pt>
                <c:pt idx="20">
                  <c:v>-47.909520489924354</c:v>
                </c:pt>
              </c:numCache>
            </c:numRef>
          </c:yVal>
          <c:smooth val="1"/>
          <c:extLst>
            <c:ext xmlns:c16="http://schemas.microsoft.com/office/drawing/2014/chart" uri="{C3380CC4-5D6E-409C-BE32-E72D297353CC}">
              <c16:uniqueId val="{00000000-670D-3245-B449-8399A212A887}"/>
            </c:ext>
          </c:extLst>
        </c:ser>
        <c:dLbls>
          <c:showLegendKey val="0"/>
          <c:showVal val="0"/>
          <c:showCatName val="0"/>
          <c:showSerName val="0"/>
          <c:showPercent val="0"/>
          <c:showBubbleSize val="0"/>
        </c:dLbls>
        <c:axId val="1069831471"/>
        <c:axId val="1069832703"/>
      </c:scatterChart>
      <c:valAx>
        <c:axId val="1069831471"/>
        <c:scaling>
          <c:orientation val="minMax"/>
          <c:max val="0.60000000000000009"/>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Discount Rate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832703"/>
        <c:crosses val="autoZero"/>
        <c:crossBetween val="midCat"/>
      </c:valAx>
      <c:valAx>
        <c:axId val="10698327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Present Value ($mil)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83147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7939</xdr:colOff>
      <xdr:row>0</xdr:row>
      <xdr:rowOff>166687</xdr:rowOff>
    </xdr:from>
    <xdr:to>
      <xdr:col>7</xdr:col>
      <xdr:colOff>817563</xdr:colOff>
      <xdr:row>13</xdr:row>
      <xdr:rowOff>158750</xdr:rowOff>
    </xdr:to>
    <xdr:sp macro="" textlink="">
      <xdr:nvSpPr>
        <xdr:cNvPr id="2" name="TextBox 1">
          <a:extLst>
            <a:ext uri="{FF2B5EF4-FFF2-40B4-BE49-F238E27FC236}">
              <a16:creationId xmlns:a16="http://schemas.microsoft.com/office/drawing/2014/main" id="{FC4EB061-4B97-59C2-DDE9-388046DBD885}"/>
            </a:ext>
          </a:extLst>
        </xdr:cNvPr>
        <xdr:cNvSpPr txBox="1"/>
      </xdr:nvSpPr>
      <xdr:spPr>
        <a:xfrm>
          <a:off x="222252" y="166687"/>
          <a:ext cx="5762624" cy="2159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Copyright</a:t>
          </a:r>
          <a:r>
            <a:rPr lang="en-US" sz="1000" baseline="0">
              <a:latin typeface="Arial" panose="020B0604020202020204" pitchFamily="34" charset="0"/>
              <a:cs typeface="Arial" panose="020B0604020202020204" pitchFamily="34" charset="0"/>
            </a:rPr>
            <a:t> © 2021 Michael R. Roberts. </a:t>
          </a:r>
          <a:r>
            <a:rPr lang="en-US" sz="1000">
              <a:solidFill>
                <a:schemeClr val="dk1"/>
              </a:solidFill>
              <a:effectLst/>
              <a:latin typeface="Arial" panose="020B0604020202020204" pitchFamily="34" charset="0"/>
              <a:ea typeface="+mn-ea"/>
              <a:cs typeface="Arial" panose="020B0604020202020204" pitchFamily="34" charset="0"/>
            </a:rPr>
            <a:t>All rights reserved. No part of this book may be re-</a:t>
          </a:r>
        </a:p>
        <a:p>
          <a:r>
            <a:rPr lang="en-US" sz="1000">
              <a:solidFill>
                <a:schemeClr val="dk1"/>
              </a:solidFill>
              <a:effectLst/>
              <a:latin typeface="Arial" panose="020B0604020202020204" pitchFamily="34" charset="0"/>
              <a:ea typeface="+mn-ea"/>
              <a:cs typeface="Arial" panose="020B0604020202020204" pitchFamily="34" charset="0"/>
            </a:rPr>
            <a:t>produced, distributed, or transmitted in any form or by any means, including photocopying,</a:t>
          </a:r>
        </a:p>
        <a:p>
          <a:r>
            <a:rPr lang="en-US" sz="1000">
              <a:solidFill>
                <a:schemeClr val="dk1"/>
              </a:solidFill>
              <a:effectLst/>
              <a:latin typeface="Arial" panose="020B0604020202020204" pitchFamily="34" charset="0"/>
              <a:ea typeface="+mn-ea"/>
              <a:cs typeface="Arial" panose="020B0604020202020204" pitchFamily="34" charset="0"/>
            </a:rPr>
            <a:t>recording, or other electronic or mechanical methods, without the prior written permission</a:t>
          </a:r>
        </a:p>
        <a:p>
          <a:r>
            <a:rPr lang="en-US" sz="1000">
              <a:solidFill>
                <a:schemeClr val="dk1"/>
              </a:solidFill>
              <a:effectLst/>
              <a:latin typeface="Arial" panose="020B0604020202020204" pitchFamily="34" charset="0"/>
              <a:ea typeface="+mn-ea"/>
              <a:cs typeface="Arial" panose="020B0604020202020204" pitchFamily="34" charset="0"/>
            </a:rPr>
            <a:t>of the author. For permission requests, contact the author at the address below.</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Michael R. Roberts</a:t>
          </a:r>
        </a:p>
        <a:p>
          <a:r>
            <a:rPr lang="en-US" sz="1000">
              <a:solidFill>
                <a:schemeClr val="dk1"/>
              </a:solidFill>
              <a:effectLst/>
              <a:latin typeface="Arial" panose="020B0604020202020204" pitchFamily="34" charset="0"/>
              <a:ea typeface="+mn-ea"/>
              <a:cs typeface="Arial" panose="020B0604020202020204" pitchFamily="34" charset="0"/>
            </a:rPr>
            <a:t>The Wharton School</a:t>
          </a:r>
        </a:p>
        <a:p>
          <a:r>
            <a:rPr lang="en-US" sz="1000">
              <a:solidFill>
                <a:schemeClr val="dk1"/>
              </a:solidFill>
              <a:effectLst/>
              <a:latin typeface="Arial" panose="020B0604020202020204" pitchFamily="34" charset="0"/>
              <a:ea typeface="+mn-ea"/>
              <a:cs typeface="Arial" panose="020B0604020202020204" pitchFamily="34" charset="0"/>
            </a:rPr>
            <a:t>University of Pennsylvania</a:t>
          </a:r>
        </a:p>
        <a:p>
          <a:r>
            <a:rPr lang="en-US" sz="1000">
              <a:solidFill>
                <a:schemeClr val="dk1"/>
              </a:solidFill>
              <a:effectLst/>
              <a:latin typeface="Arial" panose="020B0604020202020204" pitchFamily="34" charset="0"/>
              <a:ea typeface="+mn-ea"/>
              <a:cs typeface="Arial" panose="020B0604020202020204" pitchFamily="34" charset="0"/>
            </a:rPr>
            <a:t>3620 Locust Walk, Suite 2400</a:t>
          </a:r>
        </a:p>
        <a:p>
          <a:r>
            <a:rPr lang="en-US" sz="1000">
              <a:solidFill>
                <a:schemeClr val="dk1"/>
              </a:solidFill>
              <a:effectLst/>
              <a:latin typeface="Arial" panose="020B0604020202020204" pitchFamily="34" charset="0"/>
              <a:ea typeface="+mn-ea"/>
              <a:cs typeface="Arial" panose="020B0604020202020204" pitchFamily="34" charset="0"/>
            </a:rPr>
            <a:t>Philadelphia, PA 19104</a:t>
          </a:r>
        </a:p>
        <a:p>
          <a:r>
            <a:rPr lang="en-US" sz="1000">
              <a:solidFill>
                <a:schemeClr val="dk1"/>
              </a:solidFill>
              <a:effectLst/>
              <a:latin typeface="Arial" panose="020B0604020202020204" pitchFamily="34" charset="0"/>
              <a:ea typeface="+mn-ea"/>
              <a:cs typeface="Arial" panose="020B0604020202020204" pitchFamily="34" charset="0"/>
            </a:rPr>
            <a:t>Email: mrrobert@wharton.upenn.edu</a:t>
          </a:r>
        </a:p>
        <a:p>
          <a:r>
            <a:rPr lang="en-US" sz="1000">
              <a:solidFill>
                <a:schemeClr val="dk1"/>
              </a:solidFill>
              <a:effectLst/>
              <a:latin typeface="Arial" panose="020B0604020202020204" pitchFamily="34" charset="0"/>
              <a:ea typeface="+mn-ea"/>
              <a:cs typeface="Arial" panose="020B0604020202020204" pitchFamily="34" charset="0"/>
            </a:rPr>
            <a:t>Phone: (215) 573-9780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656167</xdr:colOff>
      <xdr:row>34</xdr:row>
      <xdr:rowOff>0</xdr:rowOff>
    </xdr:from>
    <xdr:to>
      <xdr:col>16</xdr:col>
      <xdr:colOff>630767</xdr:colOff>
      <xdr:row>50</xdr:row>
      <xdr:rowOff>33866</xdr:rowOff>
    </xdr:to>
    <xdr:graphicFrame macro="">
      <xdr:nvGraphicFramePr>
        <xdr:cNvPr id="2" name="Chart 1">
          <a:extLst>
            <a:ext uri="{FF2B5EF4-FFF2-40B4-BE49-F238E27FC236}">
              <a16:creationId xmlns:a16="http://schemas.microsoft.com/office/drawing/2014/main" id="{3C0FC835-F012-538B-7A59-4D34C90A39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68</xdr:row>
      <xdr:rowOff>0</xdr:rowOff>
    </xdr:from>
    <xdr:to>
      <xdr:col>16</xdr:col>
      <xdr:colOff>635000</xdr:colOff>
      <xdr:row>84</xdr:row>
      <xdr:rowOff>33867</xdr:rowOff>
    </xdr:to>
    <xdr:graphicFrame macro="">
      <xdr:nvGraphicFramePr>
        <xdr:cNvPr id="3" name="Chart 2">
          <a:extLst>
            <a:ext uri="{FF2B5EF4-FFF2-40B4-BE49-F238E27FC236}">
              <a16:creationId xmlns:a16="http://schemas.microsoft.com/office/drawing/2014/main" id="{D12C0EB0-1B00-AF44-83A6-DC205C72C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0.64259</cdr:x>
      <cdr:y>0.19136</cdr:y>
    </cdr:from>
    <cdr:to>
      <cdr:x>0.64259</cdr:x>
      <cdr:y>0.57099</cdr:y>
    </cdr:to>
    <cdr:cxnSp macro="">
      <cdr:nvCxnSpPr>
        <cdr:cNvPr id="3" name="Straight Connector 2">
          <a:extLst xmlns:a="http://schemas.openxmlformats.org/drawingml/2006/main">
            <a:ext uri="{FF2B5EF4-FFF2-40B4-BE49-F238E27FC236}">
              <a16:creationId xmlns:a16="http://schemas.microsoft.com/office/drawing/2014/main" id="{34798B1A-4F3D-A645-198F-94176A81A839}"/>
            </a:ext>
          </a:extLst>
        </cdr:cNvPr>
        <cdr:cNvCxnSpPr/>
      </cdr:nvCxnSpPr>
      <cdr:spPr bwMode="auto">
        <a:xfrm xmlns:a="http://schemas.openxmlformats.org/drawingml/2006/main" flipV="1">
          <a:off x="2937933" y="524933"/>
          <a:ext cx="0" cy="10414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0.57407</cdr:x>
      <cdr:y>0.09877</cdr:y>
    </cdr:from>
    <cdr:to>
      <cdr:x>0.74074</cdr:x>
      <cdr:y>0.18518</cdr:y>
    </cdr:to>
    <cdr:sp macro="" textlink="">
      <cdr:nvSpPr>
        <cdr:cNvPr id="4" name="TextBox 3">
          <a:extLst xmlns:a="http://schemas.openxmlformats.org/drawingml/2006/main">
            <a:ext uri="{FF2B5EF4-FFF2-40B4-BE49-F238E27FC236}">
              <a16:creationId xmlns:a16="http://schemas.microsoft.com/office/drawing/2014/main" id="{F8038F50-9863-2F6F-C3BA-AA03A7EE8D8D}"/>
            </a:ext>
          </a:extLst>
        </cdr:cNvPr>
        <cdr:cNvSpPr txBox="1"/>
      </cdr:nvSpPr>
      <cdr:spPr>
        <a:xfrm xmlns:a="http://schemas.openxmlformats.org/drawingml/2006/main">
          <a:off x="2624667" y="270933"/>
          <a:ext cx="762000" cy="2370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IRR</a:t>
          </a:r>
          <a:r>
            <a:rPr lang="en-US" sz="1100" baseline="0"/>
            <a:t> = 0.36</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C31"/>
  <sheetViews>
    <sheetView workbookViewId="0"/>
  </sheetViews>
  <sheetFormatPr baseColWidth="10" defaultColWidth="8.83203125" defaultRowHeight="13" x14ac:dyDescent="0.15"/>
  <cols>
    <col min="1" max="2" width="36.6640625" customWidth="1"/>
  </cols>
  <sheetData>
    <row r="1" spans="1:3" x14ac:dyDescent="0.15">
      <c r="A1" s="1" t="s">
        <v>0</v>
      </c>
    </row>
    <row r="3" spans="1:3" x14ac:dyDescent="0.15">
      <c r="A3" t="s">
        <v>1</v>
      </c>
      <c r="B3" t="s">
        <v>2</v>
      </c>
      <c r="C3">
        <v>0</v>
      </c>
    </row>
    <row r="4" spans="1:3" x14ac:dyDescent="0.15">
      <c r="A4" t="s">
        <v>3</v>
      </c>
    </row>
    <row r="5" spans="1:3" x14ac:dyDescent="0.15">
      <c r="A5" t="s">
        <v>4</v>
      </c>
    </row>
    <row r="7" spans="1:3" x14ac:dyDescent="0.15">
      <c r="A7" s="1" t="s">
        <v>5</v>
      </c>
      <c r="B7" t="s">
        <v>6</v>
      </c>
    </row>
    <row r="8" spans="1:3" x14ac:dyDescent="0.15">
      <c r="B8">
        <v>2</v>
      </c>
    </row>
    <row r="10" spans="1:3" x14ac:dyDescent="0.15">
      <c r="A10" t="s">
        <v>7</v>
      </c>
    </row>
    <row r="11" spans="1:3" x14ac:dyDescent="0.15">
      <c r="A11" t="e">
        <f>CB_DATA_!#REF!</f>
        <v>#REF!</v>
      </c>
      <c r="B11" t="e">
        <f>#REF!</f>
        <v>#REF!</v>
      </c>
    </row>
    <row r="13" spans="1:3" x14ac:dyDescent="0.15">
      <c r="A13" t="s">
        <v>8</v>
      </c>
    </row>
    <row r="14" spans="1:3" x14ac:dyDescent="0.15">
      <c r="A14" t="s">
        <v>12</v>
      </c>
      <c r="B14" t="s">
        <v>16</v>
      </c>
    </row>
    <row r="16" spans="1:3" x14ac:dyDescent="0.15">
      <c r="A16" t="s">
        <v>9</v>
      </c>
    </row>
    <row r="19" spans="1:2" x14ac:dyDescent="0.15">
      <c r="A19" t="s">
        <v>10</v>
      </c>
    </row>
    <row r="20" spans="1:2" x14ac:dyDescent="0.15">
      <c r="A20">
        <v>28</v>
      </c>
      <c r="B20">
        <v>31</v>
      </c>
    </row>
    <row r="25" spans="1:2" x14ac:dyDescent="0.15">
      <c r="A25" s="1" t="s">
        <v>11</v>
      </c>
    </row>
    <row r="26" spans="1:2" x14ac:dyDescent="0.15">
      <c r="A26" s="2" t="s">
        <v>13</v>
      </c>
      <c r="B26" s="2" t="s">
        <v>17</v>
      </c>
    </row>
    <row r="27" spans="1:2" x14ac:dyDescent="0.15">
      <c r="A27" t="s">
        <v>14</v>
      </c>
      <c r="B27" t="s">
        <v>19</v>
      </c>
    </row>
    <row r="28" spans="1:2" x14ac:dyDescent="0.15">
      <c r="A28" s="2" t="s">
        <v>15</v>
      </c>
      <c r="B28" s="2" t="s">
        <v>15</v>
      </c>
    </row>
    <row r="29" spans="1:2" x14ac:dyDescent="0.15">
      <c r="B29" s="2" t="s">
        <v>13</v>
      </c>
    </row>
    <row r="30" spans="1:2" x14ac:dyDescent="0.15">
      <c r="B30" t="s">
        <v>18</v>
      </c>
    </row>
    <row r="31" spans="1:2" x14ac:dyDescent="0.15">
      <c r="B31" s="2" t="s">
        <v>15</v>
      </c>
    </row>
  </sheetData>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E1C3-C60F-7C4D-805B-BB2C3A95A6A6}">
  <sheetPr codeName="Sheet2"/>
  <dimension ref="A1"/>
  <sheetViews>
    <sheetView tabSelected="1" zoomScale="160" zoomScaleNormal="160" workbookViewId="0"/>
  </sheetViews>
  <sheetFormatPr baseColWidth="10" defaultRowHeight="13" x14ac:dyDescent="0.15"/>
  <cols>
    <col min="1" max="1" width="2.8320312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2DDB-5475-4B4A-A60A-AE2E83C673DB}">
  <sheetPr codeName="Sheet8"/>
  <dimension ref="B2:AD97"/>
  <sheetViews>
    <sheetView zoomScale="150" zoomScaleNormal="150" workbookViewId="0"/>
  </sheetViews>
  <sheetFormatPr baseColWidth="10" defaultRowHeight="13" x14ac:dyDescent="0.15"/>
  <cols>
    <col min="1" max="4" width="2.83203125" customWidth="1"/>
    <col min="5" max="5" width="10.83203125" customWidth="1"/>
    <col min="7" max="10" width="8.6640625" customWidth="1"/>
    <col min="11" max="11" width="2.83203125" customWidth="1"/>
    <col min="12" max="12" width="7.1640625" bestFit="1" customWidth="1"/>
    <col min="13" max="13" width="8.1640625" bestFit="1" customWidth="1"/>
    <col min="14" max="14" width="2.83203125" customWidth="1"/>
    <col min="18" max="18" width="1.6640625" customWidth="1"/>
    <col min="20" max="20" width="1.6640625" customWidth="1"/>
    <col min="22" max="22" width="1.6640625" customWidth="1"/>
    <col min="24" max="24" width="1.6640625" customWidth="1"/>
    <col min="26" max="26" width="1.6640625" customWidth="1"/>
    <col min="28" max="28" width="1.6640625" customWidth="1"/>
  </cols>
  <sheetData>
    <row r="2" spans="2:30" x14ac:dyDescent="0.15">
      <c r="B2" s="1" t="s">
        <v>60</v>
      </c>
      <c r="G2" s="37">
        <v>0.12</v>
      </c>
    </row>
    <row r="3" spans="2:30" x14ac:dyDescent="0.15">
      <c r="R3" s="32" t="s">
        <v>79</v>
      </c>
      <c r="S3" s="32" t="s">
        <v>83</v>
      </c>
      <c r="Z3" s="32" t="s">
        <v>79</v>
      </c>
      <c r="AB3" s="32" t="s">
        <v>79</v>
      </c>
      <c r="AD3" s="43" t="s">
        <v>80</v>
      </c>
    </row>
    <row r="4" spans="2:30" x14ac:dyDescent="0.15">
      <c r="Q4" s="32" t="s">
        <v>82</v>
      </c>
    </row>
    <row r="5" spans="2:30" x14ac:dyDescent="0.15">
      <c r="B5" s="1" t="s">
        <v>77</v>
      </c>
      <c r="G5" s="40">
        <v>0</v>
      </c>
      <c r="H5" s="40">
        <f>G5+1</f>
        <v>1</v>
      </c>
      <c r="I5" s="40">
        <f t="shared" ref="I5:J5" si="0">H5+1</f>
        <v>2</v>
      </c>
      <c r="J5" s="40">
        <f t="shared" si="0"/>
        <v>3</v>
      </c>
      <c r="L5" s="40" t="s">
        <v>55</v>
      </c>
      <c r="M5" s="40" t="s">
        <v>56</v>
      </c>
      <c r="N5" s="1"/>
      <c r="O5" s="40" t="s">
        <v>102</v>
      </c>
      <c r="Q5" t="s">
        <v>77</v>
      </c>
      <c r="R5" s="32" t="s">
        <v>79</v>
      </c>
      <c r="S5">
        <v>0</v>
      </c>
      <c r="T5" s="32" t="s">
        <v>79</v>
      </c>
      <c r="U5">
        <v>1</v>
      </c>
      <c r="V5" s="32" t="s">
        <v>79</v>
      </c>
      <c r="W5">
        <v>2</v>
      </c>
      <c r="X5" s="32" t="s">
        <v>79</v>
      </c>
      <c r="Y5">
        <v>3</v>
      </c>
      <c r="Z5" s="32" t="s">
        <v>79</v>
      </c>
      <c r="AA5" t="s">
        <v>55</v>
      </c>
      <c r="AB5" s="32" t="s">
        <v>79</v>
      </c>
      <c r="AC5" t="s">
        <v>56</v>
      </c>
      <c r="AD5" s="43" t="s">
        <v>80</v>
      </c>
    </row>
    <row r="6" spans="2:30" x14ac:dyDescent="0.15">
      <c r="Q6" s="32" t="s">
        <v>78</v>
      </c>
    </row>
    <row r="7" spans="2:30" x14ac:dyDescent="0.15">
      <c r="B7" s="32" t="s">
        <v>61</v>
      </c>
      <c r="G7" s="6">
        <v>-100</v>
      </c>
      <c r="H7" s="6">
        <v>60</v>
      </c>
      <c r="I7" s="6">
        <v>60</v>
      </c>
      <c r="J7" s="6">
        <v>60</v>
      </c>
      <c r="L7" s="33">
        <f>G7+NPV('app-vanguard-it'!$G$2,'app-vanguard-it'!H7:J7)</f>
        <v>44.109876093294446</v>
      </c>
      <c r="M7" s="36">
        <f>IRR(G7:J7)</f>
        <v>0.36309653946985665</v>
      </c>
      <c r="N7" s="36"/>
      <c r="O7" s="37">
        <f>MIRR(G7:J7,$G$2,$G$2)</f>
        <v>0.26507402171694094</v>
      </c>
      <c r="Q7" t="s">
        <v>61</v>
      </c>
      <c r="R7" s="32" t="s">
        <v>79</v>
      </c>
      <c r="S7" s="15">
        <v>-100</v>
      </c>
      <c r="T7" s="32" t="s">
        <v>79</v>
      </c>
      <c r="U7" s="15">
        <v>60</v>
      </c>
      <c r="V7" s="32" t="s">
        <v>79</v>
      </c>
      <c r="W7" s="15">
        <v>60</v>
      </c>
      <c r="X7" s="32" t="s">
        <v>79</v>
      </c>
      <c r="Y7" s="15">
        <v>60</v>
      </c>
      <c r="Z7" s="32" t="s">
        <v>79</v>
      </c>
      <c r="AA7" s="44">
        <v>44.109876093294446</v>
      </c>
      <c r="AB7" s="32" t="s">
        <v>79</v>
      </c>
      <c r="AC7" s="36">
        <v>0.36309653946985665</v>
      </c>
      <c r="AD7" s="43" t="s">
        <v>80</v>
      </c>
    </row>
    <row r="8" spans="2:30" x14ac:dyDescent="0.15">
      <c r="B8" s="32" t="s">
        <v>62</v>
      </c>
      <c r="G8" s="6">
        <v>-20</v>
      </c>
      <c r="H8" s="6">
        <v>25</v>
      </c>
      <c r="I8" s="6">
        <v>25</v>
      </c>
      <c r="J8" s="6">
        <v>25</v>
      </c>
      <c r="L8" s="33">
        <f>G8+NPV('app-vanguard-it'!$G$2,'app-vanguard-it'!H8:J8)</f>
        <v>40.045781705539355</v>
      </c>
      <c r="M8" s="36">
        <f t="shared" ref="M8:M19" si="1">IRR(G8:J8)</f>
        <v>1.1185376269563694</v>
      </c>
      <c r="N8" s="36"/>
      <c r="O8" s="37">
        <f t="shared" ref="O8:O12" si="2">MIRR(G8:J8,$G$2,$G$2)</f>
        <v>0.61573025919623081</v>
      </c>
      <c r="Q8" t="s">
        <v>62</v>
      </c>
      <c r="R8" s="32" t="s">
        <v>79</v>
      </c>
      <c r="S8" s="15">
        <v>-20</v>
      </c>
      <c r="T8" s="32" t="s">
        <v>79</v>
      </c>
      <c r="U8" s="15">
        <v>25</v>
      </c>
      <c r="V8" s="32" t="s">
        <v>79</v>
      </c>
      <c r="W8" s="15">
        <v>25</v>
      </c>
      <c r="X8" s="32" t="s">
        <v>79</v>
      </c>
      <c r="Y8" s="15">
        <v>25</v>
      </c>
      <c r="Z8" s="32" t="s">
        <v>79</v>
      </c>
      <c r="AA8" s="44">
        <v>40.045781705539355</v>
      </c>
      <c r="AB8" s="32" t="s">
        <v>79</v>
      </c>
      <c r="AC8" s="36">
        <v>1.1185376269563694</v>
      </c>
      <c r="AD8" s="43" t="s">
        <v>80</v>
      </c>
    </row>
    <row r="9" spans="2:30" x14ac:dyDescent="0.15">
      <c r="B9" s="32" t="s">
        <v>63</v>
      </c>
      <c r="G9" s="6">
        <v>-100</v>
      </c>
      <c r="H9" s="6">
        <v>90</v>
      </c>
      <c r="I9" s="6">
        <v>70</v>
      </c>
      <c r="J9" s="6">
        <v>5</v>
      </c>
      <c r="L9" s="33">
        <f>G9+NPV('app-vanguard-it'!$G$2,'app-vanguard-it'!H9:J9)</f>
        <v>39.719615524781318</v>
      </c>
      <c r="M9" s="36">
        <f t="shared" si="1"/>
        <v>0.41837574822920476</v>
      </c>
      <c r="N9" s="36"/>
      <c r="O9" s="37">
        <f t="shared" si="2"/>
        <v>0.25209462142167505</v>
      </c>
      <c r="Q9" t="s">
        <v>63</v>
      </c>
      <c r="R9" s="32" t="s">
        <v>79</v>
      </c>
      <c r="S9" s="15">
        <v>-100</v>
      </c>
      <c r="T9" s="32" t="s">
        <v>79</v>
      </c>
      <c r="U9" s="15">
        <v>90</v>
      </c>
      <c r="V9" s="32" t="s">
        <v>79</v>
      </c>
      <c r="W9" s="15">
        <v>70</v>
      </c>
      <c r="X9" s="32" t="s">
        <v>79</v>
      </c>
      <c r="Y9" s="15">
        <v>5</v>
      </c>
      <c r="Z9" s="32" t="s">
        <v>79</v>
      </c>
      <c r="AA9" s="44">
        <v>39.719615524781318</v>
      </c>
      <c r="AB9" s="32" t="s">
        <v>79</v>
      </c>
      <c r="AC9" s="36">
        <v>0.41837574822920476</v>
      </c>
      <c r="AD9" s="43" t="s">
        <v>80</v>
      </c>
    </row>
    <row r="10" spans="2:30" x14ac:dyDescent="0.15">
      <c r="B10" s="32" t="s">
        <v>64</v>
      </c>
      <c r="G10" s="6">
        <v>50</v>
      </c>
      <c r="H10" s="6">
        <v>-60</v>
      </c>
      <c r="I10" s="6">
        <v>75</v>
      </c>
      <c r="J10" s="6"/>
      <c r="L10" s="33">
        <f>G10+NPV('app-vanguard-it'!$G$2,'app-vanguard-it'!H10:J10)</f>
        <v>56.218112244897952</v>
      </c>
      <c r="M10" s="36" t="e">
        <f t="shared" si="1"/>
        <v>#NUM!</v>
      </c>
      <c r="N10" s="36"/>
      <c r="O10" s="37">
        <f t="shared" si="2"/>
        <v>0.60336313208622006</v>
      </c>
      <c r="Q10" t="s">
        <v>64</v>
      </c>
      <c r="R10" s="32" t="s">
        <v>79</v>
      </c>
      <c r="S10" s="15">
        <v>50</v>
      </c>
      <c r="T10" s="32" t="s">
        <v>79</v>
      </c>
      <c r="U10" s="15">
        <v>-60</v>
      </c>
      <c r="V10" s="32" t="s">
        <v>79</v>
      </c>
      <c r="W10" s="15">
        <v>75</v>
      </c>
      <c r="X10" s="32" t="s">
        <v>79</v>
      </c>
      <c r="Y10" s="15"/>
      <c r="Z10" s="32" t="s">
        <v>79</v>
      </c>
      <c r="AA10" s="44">
        <v>56.218112244897952</v>
      </c>
      <c r="AB10" s="32" t="s">
        <v>79</v>
      </c>
      <c r="AC10" s="45" t="s">
        <v>81</v>
      </c>
      <c r="AD10" s="43" t="s">
        <v>80</v>
      </c>
    </row>
    <row r="11" spans="2:30" x14ac:dyDescent="0.15">
      <c r="B11" s="32" t="s">
        <v>65</v>
      </c>
      <c r="G11" s="6">
        <v>-20</v>
      </c>
      <c r="H11" s="6">
        <v>20</v>
      </c>
      <c r="I11" s="6">
        <v>20</v>
      </c>
      <c r="J11" s="6">
        <v>20</v>
      </c>
      <c r="L11" s="33">
        <f>G11+NPV('app-vanguard-it'!$G$2,'app-vanguard-it'!H11:J11)</f>
        <v>28.03662536443148</v>
      </c>
      <c r="M11" s="36">
        <f t="shared" si="1"/>
        <v>0.8392867552102854</v>
      </c>
      <c r="N11" s="36"/>
      <c r="O11" s="37">
        <f t="shared" si="2"/>
        <v>0.49991110584310117</v>
      </c>
      <c r="Q11" t="s">
        <v>65</v>
      </c>
      <c r="R11" s="32" t="s">
        <v>79</v>
      </c>
      <c r="S11" s="15">
        <v>-20</v>
      </c>
      <c r="T11" s="32" t="s">
        <v>79</v>
      </c>
      <c r="U11" s="15">
        <v>20</v>
      </c>
      <c r="V11" s="32" t="s">
        <v>79</v>
      </c>
      <c r="W11" s="15">
        <v>20</v>
      </c>
      <c r="X11" s="32" t="s">
        <v>79</v>
      </c>
      <c r="Y11" s="15">
        <v>20</v>
      </c>
      <c r="Z11" s="32" t="s">
        <v>79</v>
      </c>
      <c r="AA11" s="44">
        <v>28.03662536443148</v>
      </c>
      <c r="AB11" s="32" t="s">
        <v>79</v>
      </c>
      <c r="AC11" s="36">
        <v>0.8392867552102854</v>
      </c>
      <c r="AD11" s="43" t="s">
        <v>80</v>
      </c>
    </row>
    <row r="12" spans="2:30" x14ac:dyDescent="0.15">
      <c r="B12" s="32" t="s">
        <v>66</v>
      </c>
      <c r="G12" s="6">
        <v>50</v>
      </c>
      <c r="H12" s="6">
        <v>50</v>
      </c>
      <c r="I12" s="6">
        <v>50</v>
      </c>
      <c r="J12" s="6">
        <v>-125</v>
      </c>
      <c r="L12" s="33">
        <f>G12+NPV('app-vanguard-it'!$G$2,'app-vanguard-it'!H12:J12)</f>
        <v>45.530020043731795</v>
      </c>
      <c r="M12" s="36">
        <f t="shared" si="1"/>
        <v>-8.8431495282014994E-2</v>
      </c>
      <c r="N12" s="36"/>
      <c r="O12" s="37">
        <f t="shared" si="2"/>
        <v>0.28541357313774096</v>
      </c>
      <c r="Q12" t="s">
        <v>66</v>
      </c>
      <c r="R12" s="32" t="s">
        <v>79</v>
      </c>
      <c r="S12" s="15">
        <v>50</v>
      </c>
      <c r="T12" s="32" t="s">
        <v>79</v>
      </c>
      <c r="U12" s="15">
        <v>50</v>
      </c>
      <c r="V12" s="32" t="s">
        <v>79</v>
      </c>
      <c r="W12" s="15">
        <v>50</v>
      </c>
      <c r="X12" s="32" t="s">
        <v>79</v>
      </c>
      <c r="Y12" s="15">
        <v>-125</v>
      </c>
      <c r="Z12" s="32" t="s">
        <v>79</v>
      </c>
      <c r="AA12" s="44">
        <v>45.530020043731795</v>
      </c>
      <c r="AB12" s="32" t="s">
        <v>79</v>
      </c>
      <c r="AC12" s="36">
        <v>-8.8431495282014994E-2</v>
      </c>
      <c r="AD12" s="43" t="s">
        <v>80</v>
      </c>
    </row>
    <row r="13" spans="2:30" x14ac:dyDescent="0.15">
      <c r="L13" s="33"/>
      <c r="M13" s="36"/>
      <c r="N13" s="36"/>
      <c r="Q13" s="32" t="s">
        <v>78</v>
      </c>
    </row>
    <row r="14" spans="2:30" x14ac:dyDescent="0.15">
      <c r="L14" s="33"/>
      <c r="M14" s="36"/>
      <c r="N14" s="36"/>
    </row>
    <row r="15" spans="2:30" x14ac:dyDescent="0.15">
      <c r="B15" s="1" t="s">
        <v>67</v>
      </c>
      <c r="L15" s="33"/>
      <c r="M15" s="36"/>
      <c r="N15" s="36"/>
    </row>
    <row r="16" spans="2:30" x14ac:dyDescent="0.15">
      <c r="C16" s="32" t="s">
        <v>68</v>
      </c>
      <c r="G16" s="6"/>
      <c r="H16" s="6">
        <f>H7</f>
        <v>60</v>
      </c>
      <c r="I16" s="6">
        <f t="shared" ref="I16:J16" si="3">I7</f>
        <v>60</v>
      </c>
      <c r="J16" s="6">
        <f t="shared" si="3"/>
        <v>60</v>
      </c>
      <c r="L16" s="33"/>
      <c r="M16" s="36"/>
      <c r="N16" s="36"/>
    </row>
    <row r="17" spans="2:14" x14ac:dyDescent="0.15">
      <c r="C17" s="32" t="s">
        <v>69</v>
      </c>
      <c r="G17" s="6">
        <v>-100</v>
      </c>
      <c r="H17" s="6"/>
      <c r="I17" s="6"/>
      <c r="J17" s="6"/>
      <c r="M17" s="36"/>
      <c r="N17" s="36"/>
    </row>
    <row r="18" spans="2:14" x14ac:dyDescent="0.15">
      <c r="C18" s="32" t="s">
        <v>70</v>
      </c>
      <c r="G18" s="6">
        <v>80</v>
      </c>
      <c r="H18" s="6">
        <v>-35</v>
      </c>
      <c r="I18" s="6">
        <v>-35</v>
      </c>
      <c r="J18" s="6">
        <v>-35</v>
      </c>
      <c r="L18" s="33">
        <f>G18+NPV('app-vanguard-it'!$G$2,'app-vanguard-it'!H18:J18)</f>
        <v>-4.064094387755091</v>
      </c>
      <c r="M18" s="36">
        <f t="shared" si="1"/>
        <v>0.14934321973609777</v>
      </c>
      <c r="N18" s="36"/>
    </row>
    <row r="19" spans="2:14" x14ac:dyDescent="0.15">
      <c r="C19" s="32" t="s">
        <v>54</v>
      </c>
      <c r="G19" s="15">
        <f>SUM(G16:G18)</f>
        <v>-20</v>
      </c>
      <c r="H19" s="15">
        <f t="shared" ref="H19:J19" si="4">SUM(H16:H18)</f>
        <v>25</v>
      </c>
      <c r="I19" s="15">
        <f t="shared" si="4"/>
        <v>25</v>
      </c>
      <c r="J19" s="15">
        <f t="shared" si="4"/>
        <v>25</v>
      </c>
      <c r="L19" s="33">
        <f>G19+NPV('app-vanguard-it'!$G$2,'app-vanguard-it'!H19:J19)</f>
        <v>40.045781705539355</v>
      </c>
      <c r="M19" s="36">
        <f t="shared" si="1"/>
        <v>1.1185376269563694</v>
      </c>
      <c r="N19" s="36"/>
    </row>
    <row r="20" spans="2:14" x14ac:dyDescent="0.15">
      <c r="C20" s="32"/>
      <c r="G20" s="15"/>
      <c r="H20" s="15"/>
      <c r="I20" s="15"/>
      <c r="J20" s="15"/>
      <c r="L20" s="33"/>
      <c r="M20" s="36"/>
      <c r="N20" s="36"/>
    </row>
    <row r="21" spans="2:14" x14ac:dyDescent="0.15">
      <c r="B21" s="1" t="s">
        <v>76</v>
      </c>
    </row>
    <row r="22" spans="2:14" x14ac:dyDescent="0.15">
      <c r="C22" s="32" t="s">
        <v>72</v>
      </c>
      <c r="G22" s="42">
        <v>0.12000029979858304</v>
      </c>
    </row>
    <row r="23" spans="2:14" x14ac:dyDescent="0.15">
      <c r="C23" s="32" t="s">
        <v>73</v>
      </c>
      <c r="G23" s="38">
        <f>(G18*G22)/(1-(1+G22)^(-3))</f>
        <v>33.307935604138954</v>
      </c>
    </row>
    <row r="24" spans="2:14" x14ac:dyDescent="0.15">
      <c r="C24" s="32" t="s">
        <v>71</v>
      </c>
      <c r="G24" s="38">
        <f>(G23/G2)*(1-(1+G2)^(-3))</f>
        <v>80.000041213931667</v>
      </c>
    </row>
    <row r="25" spans="2:14" x14ac:dyDescent="0.15">
      <c r="C25" s="32" t="s">
        <v>74</v>
      </c>
      <c r="G25" s="38">
        <f>G18-G24</f>
        <v>-4.1213931666561621E-5</v>
      </c>
    </row>
    <row r="26" spans="2:14" x14ac:dyDescent="0.15">
      <c r="C26" s="32" t="s">
        <v>75</v>
      </c>
      <c r="G26" s="34">
        <f>H16-G23</f>
        <v>26.692064395861046</v>
      </c>
    </row>
    <row r="28" spans="2:14" x14ac:dyDescent="0.15">
      <c r="C28" t="s">
        <v>54</v>
      </c>
      <c r="G28" s="41">
        <f>G19</f>
        <v>-20</v>
      </c>
      <c r="H28" s="51">
        <f>H16-$G$23</f>
        <v>26.692064395861046</v>
      </c>
      <c r="I28" s="51">
        <f t="shared" ref="I28:J28" si="5">I16-$G$23</f>
        <v>26.692064395861046</v>
      </c>
      <c r="J28" s="51">
        <f t="shared" si="5"/>
        <v>26.692064395861046</v>
      </c>
      <c r="L28" s="52">
        <f>G28+NPV(G2,H28:J28)</f>
        <v>44.10983487936285</v>
      </c>
      <c r="M28" s="37">
        <f>IRR(G28:J28)</f>
        <v>1.2111516624421999</v>
      </c>
    </row>
    <row r="29" spans="2:14" x14ac:dyDescent="0.15">
      <c r="D29" t="s">
        <v>56</v>
      </c>
    </row>
    <row r="32" spans="2:14" x14ac:dyDescent="0.15">
      <c r="B32" s="1" t="s">
        <v>117</v>
      </c>
    </row>
    <row r="34" spans="7:8" x14ac:dyDescent="0.15">
      <c r="G34" s="46" t="s">
        <v>118</v>
      </c>
      <c r="H34" s="46" t="s">
        <v>55</v>
      </c>
    </row>
    <row r="35" spans="7:8" x14ac:dyDescent="0.15">
      <c r="G35" s="44">
        <v>0.01</v>
      </c>
      <c r="H35" s="44">
        <f>$G$10+NPV(G35,$H$10:$I$10)</f>
        <v>64.116263111459659</v>
      </c>
    </row>
    <row r="36" spans="7:8" x14ac:dyDescent="0.15">
      <c r="G36" s="44">
        <f>G35+0.1</f>
        <v>0.11</v>
      </c>
      <c r="H36" s="44">
        <f t="shared" ref="H36:H65" si="6">$G$10+NPV(G36,$H$10:$I$10)</f>
        <v>56.817628439250058</v>
      </c>
    </row>
    <row r="37" spans="7:8" x14ac:dyDescent="0.15">
      <c r="G37" s="44">
        <f t="shared" ref="G37:G55" si="7">G36+0.1</f>
        <v>0.21000000000000002</v>
      </c>
      <c r="H37" s="44">
        <f t="shared" si="6"/>
        <v>51.639232292876173</v>
      </c>
    </row>
    <row r="38" spans="7:8" x14ac:dyDescent="0.15">
      <c r="G38" s="44">
        <f t="shared" si="7"/>
        <v>0.31000000000000005</v>
      </c>
      <c r="H38" s="44">
        <f t="shared" si="6"/>
        <v>47.902220150340888</v>
      </c>
    </row>
    <row r="39" spans="7:8" x14ac:dyDescent="0.15">
      <c r="G39" s="44">
        <f t="shared" si="7"/>
        <v>0.41000000000000003</v>
      </c>
      <c r="H39" s="44">
        <f t="shared" si="6"/>
        <v>45.171269050852572</v>
      </c>
    </row>
    <row r="40" spans="7:8" x14ac:dyDescent="0.15">
      <c r="G40" s="44">
        <f t="shared" si="7"/>
        <v>0.51</v>
      </c>
      <c r="H40" s="44">
        <f t="shared" si="6"/>
        <v>43.158194816016845</v>
      </c>
    </row>
    <row r="41" spans="7:8" x14ac:dyDescent="0.15">
      <c r="G41" s="44">
        <f t="shared" si="7"/>
        <v>0.61</v>
      </c>
      <c r="H41" s="44">
        <f t="shared" si="6"/>
        <v>41.666988156321132</v>
      </c>
    </row>
    <row r="42" spans="7:8" x14ac:dyDescent="0.15">
      <c r="G42" s="44">
        <f t="shared" si="7"/>
        <v>0.71</v>
      </c>
      <c r="H42" s="44">
        <f t="shared" si="6"/>
        <v>40.561198317431007</v>
      </c>
    </row>
    <row r="43" spans="7:8" x14ac:dyDescent="0.15">
      <c r="G43" s="44">
        <f t="shared" si="7"/>
        <v>0.80999999999999994</v>
      </c>
      <c r="H43" s="44">
        <f t="shared" si="6"/>
        <v>39.7439028112695</v>
      </c>
    </row>
    <row r="44" spans="7:8" x14ac:dyDescent="0.15">
      <c r="G44" s="44">
        <f t="shared" si="7"/>
        <v>0.90999999999999992</v>
      </c>
      <c r="H44" s="44">
        <f t="shared" si="6"/>
        <v>39.14503440146926</v>
      </c>
    </row>
    <row r="45" spans="7:8" x14ac:dyDescent="0.15">
      <c r="G45" s="44">
        <f t="shared" si="7"/>
        <v>1.01</v>
      </c>
      <c r="H45" s="44">
        <f t="shared" si="6"/>
        <v>38.713150664587509</v>
      </c>
    </row>
    <row r="46" spans="7:8" x14ac:dyDescent="0.15">
      <c r="G46" s="44">
        <f t="shared" si="7"/>
        <v>1.1100000000000001</v>
      </c>
      <c r="H46" s="44">
        <f t="shared" si="6"/>
        <v>38.409963837290263</v>
      </c>
    </row>
    <row r="47" spans="7:8" x14ac:dyDescent="0.15">
      <c r="G47" s="44">
        <f t="shared" si="7"/>
        <v>1.2100000000000002</v>
      </c>
      <c r="H47" s="44">
        <f t="shared" si="6"/>
        <v>38.206629675887058</v>
      </c>
    </row>
    <row r="48" spans="7:8" x14ac:dyDescent="0.15">
      <c r="G48" s="44">
        <f t="shared" si="7"/>
        <v>1.3100000000000003</v>
      </c>
      <c r="H48" s="44">
        <f t="shared" si="6"/>
        <v>38.08118288637769</v>
      </c>
    </row>
    <row r="49" spans="7:8" x14ac:dyDescent="0.15">
      <c r="G49" s="44">
        <f t="shared" si="7"/>
        <v>1.4100000000000004</v>
      </c>
      <c r="H49" s="44">
        <f t="shared" si="6"/>
        <v>38.016735249048743</v>
      </c>
    </row>
    <row r="50" spans="7:8" x14ac:dyDescent="0.15">
      <c r="G50" s="44">
        <f t="shared" si="7"/>
        <v>1.5100000000000005</v>
      </c>
      <c r="H50" s="44">
        <f t="shared" si="6"/>
        <v>38.000190473167095</v>
      </c>
    </row>
    <row r="51" spans="7:8" x14ac:dyDescent="0.15">
      <c r="G51" s="44">
        <f t="shared" si="7"/>
        <v>1.6100000000000005</v>
      </c>
      <c r="H51" s="44">
        <f t="shared" si="6"/>
        <v>38.021315012991586</v>
      </c>
    </row>
    <row r="52" spans="7:8" x14ac:dyDescent="0.15">
      <c r="G52" s="44">
        <f t="shared" si="7"/>
        <v>1.7100000000000006</v>
      </c>
      <c r="H52" s="44">
        <f t="shared" si="6"/>
        <v>38.072057842349636</v>
      </c>
    </row>
    <row r="53" spans="7:8" x14ac:dyDescent="0.15">
      <c r="G53" s="44">
        <f t="shared" si="7"/>
        <v>1.8100000000000007</v>
      </c>
      <c r="H53" s="44">
        <f t="shared" si="6"/>
        <v>38.146046782588876</v>
      </c>
    </row>
    <row r="54" spans="7:8" x14ac:dyDescent="0.15">
      <c r="G54" s="44">
        <f t="shared" si="7"/>
        <v>1.9100000000000008</v>
      </c>
      <c r="H54" s="44">
        <f t="shared" si="6"/>
        <v>38.238211641336314</v>
      </c>
    </row>
    <row r="55" spans="7:8" x14ac:dyDescent="0.15">
      <c r="G55" s="44">
        <f t="shared" si="7"/>
        <v>2.0100000000000007</v>
      </c>
      <c r="H55" s="44">
        <f t="shared" si="6"/>
        <v>38.34449950883544</v>
      </c>
    </row>
    <row r="56" spans="7:8" x14ac:dyDescent="0.15">
      <c r="G56" s="44">
        <f t="shared" ref="G56:G65" si="8">G55+0.1</f>
        <v>2.1100000000000008</v>
      </c>
      <c r="H56" s="44">
        <f t="shared" si="6"/>
        <v>38.461657757880914</v>
      </c>
    </row>
    <row r="57" spans="7:8" x14ac:dyDescent="0.15">
      <c r="G57" s="44">
        <f t="shared" si="8"/>
        <v>2.2100000000000009</v>
      </c>
      <c r="H57" s="44">
        <f t="shared" si="6"/>
        <v>38.587067283896701</v>
      </c>
    </row>
    <row r="58" spans="7:8" x14ac:dyDescent="0.15">
      <c r="G58" s="44">
        <f t="shared" si="8"/>
        <v>2.3100000000000009</v>
      </c>
      <c r="H58" s="44">
        <f t="shared" si="6"/>
        <v>38.718613375197378</v>
      </c>
    </row>
    <row r="59" spans="7:8" x14ac:dyDescent="0.15">
      <c r="G59" s="44">
        <f t="shared" si="8"/>
        <v>2.410000000000001</v>
      </c>
      <c r="H59" s="44">
        <f t="shared" si="6"/>
        <v>38.854585013888766</v>
      </c>
    </row>
    <row r="60" spans="7:8" x14ac:dyDescent="0.15">
      <c r="G60" s="44">
        <f t="shared" si="8"/>
        <v>2.5100000000000011</v>
      </c>
      <c r="H60" s="44">
        <f t="shared" si="6"/>
        <v>38.993595831202668</v>
      </c>
    </row>
    <row r="61" spans="7:8" x14ac:dyDescent="0.15">
      <c r="G61" s="44">
        <f t="shared" si="8"/>
        <v>2.6100000000000012</v>
      </c>
      <c r="H61" s="44">
        <f t="shared" si="6"/>
        <v>39.134521681079796</v>
      </c>
    </row>
    <row r="62" spans="7:8" x14ac:dyDescent="0.15">
      <c r="G62" s="44">
        <f t="shared" si="8"/>
        <v>2.7100000000000013</v>
      </c>
      <c r="H62" s="44">
        <f t="shared" si="6"/>
        <v>39.276451057461074</v>
      </c>
    </row>
    <row r="63" spans="7:8" x14ac:dyDescent="0.15">
      <c r="G63" s="44">
        <f t="shared" si="8"/>
        <v>2.8100000000000014</v>
      </c>
      <c r="H63" s="44">
        <f t="shared" si="6"/>
        <v>39.418645503957677</v>
      </c>
    </row>
    <row r="64" spans="7:8" x14ac:dyDescent="0.15">
      <c r="G64" s="44">
        <f t="shared" si="8"/>
        <v>2.9100000000000015</v>
      </c>
      <c r="H64" s="44">
        <f t="shared" si="6"/>
        <v>39.560507845971706</v>
      </c>
    </row>
    <row r="65" spans="2:8" x14ac:dyDescent="0.15">
      <c r="G65" s="44">
        <f t="shared" si="8"/>
        <v>3.0100000000000016</v>
      </c>
      <c r="H65" s="44">
        <f t="shared" si="6"/>
        <v>39.701556582359565</v>
      </c>
    </row>
    <row r="66" spans="2:8" x14ac:dyDescent="0.15">
      <c r="G66" s="44"/>
      <c r="H66" s="44"/>
    </row>
    <row r="67" spans="2:8" x14ac:dyDescent="0.15">
      <c r="B67" s="1" t="s">
        <v>119</v>
      </c>
      <c r="G67" s="44"/>
      <c r="H67" s="44"/>
    </row>
    <row r="68" spans="2:8" x14ac:dyDescent="0.15">
      <c r="G68" s="46" t="s">
        <v>118</v>
      </c>
      <c r="H68" s="46" t="s">
        <v>55</v>
      </c>
    </row>
    <row r="69" spans="2:8" x14ac:dyDescent="0.15">
      <c r="G69" s="44">
        <v>0.01</v>
      </c>
      <c r="H69" s="44">
        <f>$G$7+NPV(G69,$H$7:$J$7)</f>
        <v>76.459112434133317</v>
      </c>
    </row>
    <row r="70" spans="2:8" x14ac:dyDescent="0.15">
      <c r="G70" s="44">
        <f>G69+0.05</f>
        <v>6.0000000000000005E-2</v>
      </c>
      <c r="H70" s="44">
        <f t="shared" ref="H70:H89" si="9">$G$7+NPV(G70,$H$7:$J$7)</f>
        <v>60.380716967698163</v>
      </c>
    </row>
    <row r="71" spans="2:8" x14ac:dyDescent="0.15">
      <c r="G71" s="44">
        <f t="shared" ref="G71:G81" si="10">G70+0.05</f>
        <v>0.11000000000000001</v>
      </c>
      <c r="H71" s="44">
        <f t="shared" si="9"/>
        <v>46.622882926754357</v>
      </c>
    </row>
    <row r="72" spans="2:8" x14ac:dyDescent="0.15">
      <c r="G72" s="44">
        <f t="shared" si="10"/>
        <v>0.16000000000000003</v>
      </c>
      <c r="H72" s="44">
        <f t="shared" si="9"/>
        <v>34.753372421993504</v>
      </c>
    </row>
    <row r="73" spans="2:8" x14ac:dyDescent="0.15">
      <c r="G73" s="44">
        <f t="shared" si="10"/>
        <v>0.21000000000000002</v>
      </c>
      <c r="H73" s="44">
        <f t="shared" si="9"/>
        <v>24.436019984635038</v>
      </c>
    </row>
    <row r="74" spans="2:8" x14ac:dyDescent="0.15">
      <c r="G74" s="44">
        <f t="shared" si="10"/>
        <v>0.26</v>
      </c>
      <c r="H74" s="44">
        <f t="shared" si="9"/>
        <v>15.406303614920375</v>
      </c>
    </row>
    <row r="75" spans="2:8" x14ac:dyDescent="0.15">
      <c r="G75" s="44">
        <f t="shared" si="10"/>
        <v>0.31</v>
      </c>
      <c r="H75" s="44">
        <f t="shared" si="9"/>
        <v>7.4538352762410369</v>
      </c>
    </row>
    <row r="76" spans="2:8" x14ac:dyDescent="0.15">
      <c r="G76" s="44">
        <f t="shared" si="10"/>
        <v>0.36</v>
      </c>
      <c r="H76" s="44">
        <f t="shared" si="9"/>
        <v>0.4096275188276195</v>
      </c>
    </row>
    <row r="77" spans="2:8" x14ac:dyDescent="0.15">
      <c r="G77" s="44">
        <f t="shared" si="10"/>
        <v>0.41</v>
      </c>
      <c r="H77" s="44">
        <f t="shared" si="9"/>
        <v>-5.8632908357921139</v>
      </c>
    </row>
    <row r="78" spans="2:8" x14ac:dyDescent="0.15">
      <c r="G78" s="44">
        <f t="shared" si="10"/>
        <v>0.45999999999999996</v>
      </c>
      <c r="H78" s="44">
        <f t="shared" si="9"/>
        <v>-11.476876331882664</v>
      </c>
    </row>
    <row r="79" spans="2:8" x14ac:dyDescent="0.15">
      <c r="G79" s="44">
        <f t="shared" si="10"/>
        <v>0.51</v>
      </c>
      <c r="H79" s="44">
        <f t="shared" si="9"/>
        <v>-16.523354529297691</v>
      </c>
    </row>
    <row r="80" spans="2:8" x14ac:dyDescent="0.15">
      <c r="G80" s="44">
        <f t="shared" si="10"/>
        <v>0.56000000000000005</v>
      </c>
      <c r="H80" s="44">
        <f t="shared" si="9"/>
        <v>-21.079249481616358</v>
      </c>
    </row>
    <row r="81" spans="2:10" x14ac:dyDescent="0.15">
      <c r="G81" s="44">
        <f t="shared" si="10"/>
        <v>0.6100000000000001</v>
      </c>
      <c r="H81" s="44">
        <f t="shared" si="9"/>
        <v>-25.208487039334287</v>
      </c>
    </row>
    <row r="82" spans="2:10" x14ac:dyDescent="0.15">
      <c r="G82" s="44">
        <f t="shared" ref="G82:G89" si="11">G81+0.05</f>
        <v>0.66000000000000014</v>
      </c>
      <c r="H82" s="44">
        <f t="shared" si="9"/>
        <v>-28.96480682491908</v>
      </c>
    </row>
    <row r="83" spans="2:10" x14ac:dyDescent="0.15">
      <c r="G83" s="44">
        <f t="shared" si="11"/>
        <v>0.71000000000000019</v>
      </c>
      <c r="H83" s="44">
        <f t="shared" si="9"/>
        <v>-32.393652987843922</v>
      </c>
    </row>
    <row r="84" spans="2:10" x14ac:dyDescent="0.15">
      <c r="G84" s="44">
        <f t="shared" si="11"/>
        <v>0.76000000000000023</v>
      </c>
      <c r="H84" s="44">
        <f t="shared" si="9"/>
        <v>-35.533668294515422</v>
      </c>
    </row>
    <row r="85" spans="2:10" x14ac:dyDescent="0.15">
      <c r="G85" s="44">
        <f t="shared" si="11"/>
        <v>0.81000000000000028</v>
      </c>
      <c r="H85" s="44">
        <f t="shared" si="9"/>
        <v>-38.41788368159758</v>
      </c>
    </row>
    <row r="86" spans="2:10" x14ac:dyDescent="0.15">
      <c r="G86" s="44">
        <f t="shared" si="11"/>
        <v>0.86000000000000032</v>
      </c>
      <c r="H86" s="44">
        <f t="shared" si="9"/>
        <v>-41.074672067253736</v>
      </c>
    </row>
    <row r="87" spans="2:10" x14ac:dyDescent="0.15">
      <c r="G87" s="44">
        <f t="shared" si="11"/>
        <v>0.91000000000000036</v>
      </c>
      <c r="H87" s="44">
        <f t="shared" si="9"/>
        <v>-43.528518251844808</v>
      </c>
    </row>
    <row r="88" spans="2:10" x14ac:dyDescent="0.15">
      <c r="G88" s="44">
        <f t="shared" si="11"/>
        <v>0.96000000000000041</v>
      </c>
      <c r="H88" s="44">
        <f t="shared" si="9"/>
        <v>-45.800644289369245</v>
      </c>
    </row>
    <row r="89" spans="2:10" x14ac:dyDescent="0.15">
      <c r="G89" s="44">
        <f t="shared" si="11"/>
        <v>1.0100000000000005</v>
      </c>
      <c r="H89" s="44">
        <f t="shared" si="9"/>
        <v>-47.909520489924354</v>
      </c>
    </row>
    <row r="90" spans="2:10" x14ac:dyDescent="0.15">
      <c r="G90" s="44"/>
      <c r="H90" s="44"/>
    </row>
    <row r="91" spans="2:10" x14ac:dyDescent="0.15">
      <c r="G91" s="44"/>
      <c r="H91" s="44"/>
    </row>
    <row r="92" spans="2:10" x14ac:dyDescent="0.15">
      <c r="B92" s="1" t="s">
        <v>120</v>
      </c>
      <c r="G92" s="44"/>
      <c r="H92" s="44"/>
    </row>
    <row r="93" spans="2:10" x14ac:dyDescent="0.15">
      <c r="G93" s="44"/>
      <c r="H93" s="44"/>
    </row>
    <row r="94" spans="2:10" x14ac:dyDescent="0.15">
      <c r="C94" s="46" t="s">
        <v>54</v>
      </c>
      <c r="G94" s="44">
        <f>G11</f>
        <v>-20</v>
      </c>
      <c r="H94" s="44">
        <f t="shared" ref="H94:J94" si="12">H11</f>
        <v>20</v>
      </c>
      <c r="I94" s="44">
        <f t="shared" si="12"/>
        <v>20</v>
      </c>
      <c r="J94" s="44">
        <f t="shared" si="12"/>
        <v>20</v>
      </c>
    </row>
    <row r="95" spans="2:10" x14ac:dyDescent="0.15">
      <c r="C95" s="46" t="s">
        <v>70</v>
      </c>
      <c r="G95" s="44">
        <f>G94-G7</f>
        <v>80</v>
      </c>
      <c r="H95" s="44">
        <f t="shared" ref="H95:J95" si="13">H94-H7</f>
        <v>-40</v>
      </c>
      <c r="I95" s="44">
        <f t="shared" si="13"/>
        <v>-40</v>
      </c>
      <c r="J95" s="44">
        <f t="shared" si="13"/>
        <v>-40</v>
      </c>
    </row>
    <row r="96" spans="2:10" x14ac:dyDescent="0.15">
      <c r="D96" s="46" t="s">
        <v>121</v>
      </c>
      <c r="G96" s="36">
        <f>IRR(G95:J95)</f>
        <v>0.23375192852825699</v>
      </c>
      <c r="H96" s="44"/>
    </row>
    <row r="97" spans="7:8" x14ac:dyDescent="0.15">
      <c r="G97" s="44"/>
      <c r="H97" s="4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BD58-3BEE-224F-BC18-10934657E50C}">
  <sheetPr codeName="Sheet9"/>
  <dimension ref="B3:AL63"/>
  <sheetViews>
    <sheetView showGridLines="0" zoomScale="170" zoomScaleNormal="170" workbookViewId="0"/>
  </sheetViews>
  <sheetFormatPr baseColWidth="10" defaultRowHeight="13" x14ac:dyDescent="0.15"/>
  <cols>
    <col min="2" max="2" width="12.6640625" bestFit="1" customWidth="1"/>
    <col min="3" max="3" width="9.83203125" bestFit="1" customWidth="1"/>
    <col min="4" max="4" width="7.1640625" bestFit="1" customWidth="1"/>
    <col min="5" max="5" width="15.5" bestFit="1" customWidth="1"/>
    <col min="6" max="6" width="14.5" bestFit="1" customWidth="1"/>
    <col min="9" max="9" width="12.6640625" bestFit="1" customWidth="1"/>
    <col min="10" max="10" width="2.33203125" customWidth="1"/>
    <col min="11" max="11" width="15.5" bestFit="1" customWidth="1"/>
    <col min="12" max="12" width="2.33203125" customWidth="1"/>
    <col min="13" max="13" width="11" bestFit="1" customWidth="1"/>
    <col min="14" max="14" width="1.6640625" customWidth="1"/>
    <col min="16" max="16" width="1.6640625" customWidth="1"/>
    <col min="20" max="24" width="2.83203125" customWidth="1"/>
    <col min="25" max="25" width="5.1640625" customWidth="1"/>
    <col min="26" max="26" width="6.6640625" bestFit="1" customWidth="1"/>
    <col min="27" max="28" width="5.6640625" bestFit="1" customWidth="1"/>
    <col min="29" max="34" width="2.83203125" customWidth="1"/>
    <col min="35" max="35" width="3.1640625" customWidth="1"/>
    <col min="36" max="36" width="5.6640625" bestFit="1" customWidth="1"/>
    <col min="37" max="38" width="4.6640625" bestFit="1" customWidth="1"/>
  </cols>
  <sheetData>
    <row r="3" spans="2:18" x14ac:dyDescent="0.15">
      <c r="B3" s="32" t="s">
        <v>95</v>
      </c>
    </row>
    <row r="4" spans="2:18" x14ac:dyDescent="0.15">
      <c r="B4" s="40" t="s">
        <v>84</v>
      </c>
      <c r="C4" s="40" t="s">
        <v>85</v>
      </c>
      <c r="D4" s="40" t="s">
        <v>55</v>
      </c>
      <c r="I4" t="str">
        <f>B4</f>
        <v>Product</v>
      </c>
      <c r="J4" s="32" t="s">
        <v>79</v>
      </c>
      <c r="K4" t="str">
        <f>C4</f>
        <v>Initial Cost</v>
      </c>
      <c r="L4" s="32" t="s">
        <v>79</v>
      </c>
      <c r="M4" t="str">
        <f>D4</f>
        <v>NPV</v>
      </c>
      <c r="N4" s="43" t="s">
        <v>80</v>
      </c>
    </row>
    <row r="5" spans="2:18" x14ac:dyDescent="0.15">
      <c r="B5" s="32" t="s">
        <v>87</v>
      </c>
      <c r="C5" s="6">
        <v>128</v>
      </c>
      <c r="D5" s="6">
        <v>360</v>
      </c>
      <c r="I5" s="32" t="s">
        <v>78</v>
      </c>
    </row>
    <row r="6" spans="2:18" x14ac:dyDescent="0.15">
      <c r="B6" s="32" t="s">
        <v>88</v>
      </c>
      <c r="C6" s="6">
        <v>74</v>
      </c>
      <c r="D6" s="6">
        <v>59.2</v>
      </c>
      <c r="I6" t="str">
        <f t="shared" ref="I6:I11" si="0">B5</f>
        <v xml:space="preserve">Thermo </v>
      </c>
      <c r="J6" s="32" t="s">
        <v>79</v>
      </c>
      <c r="K6" s="15">
        <f t="shared" ref="K6:K11" si="1">C5</f>
        <v>128</v>
      </c>
      <c r="L6" s="32" t="s">
        <v>79</v>
      </c>
      <c r="M6" s="15">
        <f t="shared" ref="M6:M11" si="2">D5</f>
        <v>360</v>
      </c>
      <c r="N6" s="43" t="s">
        <v>80</v>
      </c>
    </row>
    <row r="7" spans="2:18" x14ac:dyDescent="0.15">
      <c r="B7" s="32" t="s">
        <v>90</v>
      </c>
      <c r="C7" s="6">
        <v>25</v>
      </c>
      <c r="D7" s="6">
        <v>90</v>
      </c>
      <c r="I7" t="str">
        <f t="shared" si="0"/>
        <v>Thermo Rx</v>
      </c>
      <c r="J7" s="32" t="s">
        <v>79</v>
      </c>
      <c r="K7" s="15">
        <f t="shared" si="1"/>
        <v>74</v>
      </c>
      <c r="L7" s="32" t="s">
        <v>79</v>
      </c>
      <c r="M7" s="15">
        <f t="shared" si="2"/>
        <v>59.2</v>
      </c>
      <c r="N7" s="43" t="s">
        <v>80</v>
      </c>
    </row>
    <row r="8" spans="2:18" x14ac:dyDescent="0.15">
      <c r="B8" s="32" t="s">
        <v>89</v>
      </c>
      <c r="C8" s="6">
        <v>206</v>
      </c>
      <c r="D8" s="6">
        <v>247.2</v>
      </c>
      <c r="I8" t="str">
        <f t="shared" si="0"/>
        <v>Thermo Chem</v>
      </c>
      <c r="J8" s="32" t="s">
        <v>79</v>
      </c>
      <c r="K8" s="15">
        <f t="shared" si="1"/>
        <v>25</v>
      </c>
      <c r="L8" s="32" t="s">
        <v>79</v>
      </c>
      <c r="M8" s="15">
        <f t="shared" si="2"/>
        <v>90</v>
      </c>
      <c r="N8" s="43" t="s">
        <v>80</v>
      </c>
    </row>
    <row r="9" spans="2:18" x14ac:dyDescent="0.15">
      <c r="B9" s="32" t="s">
        <v>91</v>
      </c>
      <c r="C9" s="6">
        <v>350</v>
      </c>
      <c r="D9" s="6">
        <v>1365</v>
      </c>
      <c r="I9" t="str">
        <f t="shared" si="0"/>
        <v>SensorView</v>
      </c>
      <c r="J9" s="32" t="s">
        <v>79</v>
      </c>
      <c r="K9" s="15">
        <f t="shared" si="1"/>
        <v>206</v>
      </c>
      <c r="L9" s="32" t="s">
        <v>79</v>
      </c>
      <c r="M9" s="15">
        <f t="shared" si="2"/>
        <v>247.2</v>
      </c>
      <c r="N9" s="43" t="s">
        <v>80</v>
      </c>
    </row>
    <row r="10" spans="2:18" x14ac:dyDescent="0.15">
      <c r="B10" s="54" t="s">
        <v>92</v>
      </c>
      <c r="C10" s="55">
        <v>97</v>
      </c>
      <c r="D10" s="55">
        <v>485</v>
      </c>
      <c r="I10" t="str">
        <f t="shared" si="0"/>
        <v>PressureView</v>
      </c>
      <c r="J10" s="32" t="s">
        <v>79</v>
      </c>
      <c r="K10" s="15">
        <f t="shared" si="1"/>
        <v>350</v>
      </c>
      <c r="L10" s="32" t="s">
        <v>79</v>
      </c>
      <c r="M10" s="15">
        <f t="shared" si="2"/>
        <v>1365</v>
      </c>
      <c r="N10" s="43" t="s">
        <v>80</v>
      </c>
    </row>
    <row r="11" spans="2:18" x14ac:dyDescent="0.15">
      <c r="B11" s="1" t="s">
        <v>93</v>
      </c>
      <c r="C11" s="53">
        <f>SUM(C5:C10)</f>
        <v>880</v>
      </c>
      <c r="D11" s="53">
        <f>SUM(D5:D10)</f>
        <v>2606.4</v>
      </c>
      <c r="I11" t="str">
        <f t="shared" si="0"/>
        <v>PressureView+</v>
      </c>
      <c r="J11" s="32" t="s">
        <v>79</v>
      </c>
      <c r="K11" s="15">
        <f t="shared" si="1"/>
        <v>97</v>
      </c>
      <c r="L11" s="32" t="s">
        <v>79</v>
      </c>
      <c r="M11" s="15">
        <f t="shared" si="2"/>
        <v>485</v>
      </c>
      <c r="N11" s="43" t="s">
        <v>80</v>
      </c>
    </row>
    <row r="12" spans="2:18" x14ac:dyDescent="0.15">
      <c r="I12" s="32" t="s">
        <v>78</v>
      </c>
    </row>
    <row r="13" spans="2:18" x14ac:dyDescent="0.15">
      <c r="I13" s="32" t="s">
        <v>93</v>
      </c>
      <c r="J13" t="s">
        <v>96</v>
      </c>
      <c r="K13" s="41">
        <f>C11</f>
        <v>880</v>
      </c>
      <c r="L13" s="32" t="s">
        <v>79</v>
      </c>
      <c r="M13" s="41">
        <f>D11</f>
        <v>2606.4</v>
      </c>
      <c r="N13" s="43" t="s">
        <v>80</v>
      </c>
    </row>
    <row r="16" spans="2:18" x14ac:dyDescent="0.15">
      <c r="B16" s="40" t="s">
        <v>84</v>
      </c>
      <c r="C16" s="40" t="s">
        <v>85</v>
      </c>
      <c r="D16" s="40" t="s">
        <v>55</v>
      </c>
      <c r="E16" s="40" t="s">
        <v>86</v>
      </c>
      <c r="F16" s="40" t="s">
        <v>94</v>
      </c>
      <c r="I16" t="s">
        <v>84</v>
      </c>
      <c r="J16" s="32" t="s">
        <v>79</v>
      </c>
      <c r="K16" t="s">
        <v>85</v>
      </c>
      <c r="L16" s="32" t="s">
        <v>79</v>
      </c>
      <c r="M16" t="s">
        <v>55</v>
      </c>
      <c r="N16" s="32" t="s">
        <v>79</v>
      </c>
      <c r="O16" t="s">
        <v>86</v>
      </c>
      <c r="P16" s="32" t="s">
        <v>79</v>
      </c>
      <c r="Q16" s="46" t="s">
        <v>97</v>
      </c>
      <c r="R16" s="43" t="s">
        <v>80</v>
      </c>
    </row>
    <row r="17" spans="2:18" x14ac:dyDescent="0.15">
      <c r="B17" s="32" t="s">
        <v>92</v>
      </c>
      <c r="C17" s="6">
        <v>97</v>
      </c>
      <c r="D17" s="6">
        <v>485</v>
      </c>
      <c r="E17" s="19">
        <f t="shared" ref="E17:E22" si="3">D17/C17</f>
        <v>5</v>
      </c>
      <c r="F17" s="15">
        <f>C17</f>
        <v>97</v>
      </c>
      <c r="I17" t="s">
        <v>78</v>
      </c>
    </row>
    <row r="18" spans="2:18" x14ac:dyDescent="0.15">
      <c r="B18" s="32" t="s">
        <v>91</v>
      </c>
      <c r="C18" s="6">
        <v>350</v>
      </c>
      <c r="D18" s="6">
        <v>1365</v>
      </c>
      <c r="E18" s="19">
        <f t="shared" si="3"/>
        <v>3.9</v>
      </c>
      <c r="F18" s="15">
        <f>F17+C18</f>
        <v>447</v>
      </c>
      <c r="I18" t="s">
        <v>92</v>
      </c>
      <c r="J18" s="32" t="s">
        <v>79</v>
      </c>
      <c r="K18" s="15">
        <v>97</v>
      </c>
      <c r="L18" s="32" t="s">
        <v>79</v>
      </c>
      <c r="M18" s="15">
        <v>485</v>
      </c>
      <c r="N18" s="32" t="s">
        <v>79</v>
      </c>
      <c r="O18" s="15">
        <v>5</v>
      </c>
      <c r="P18" s="32" t="s">
        <v>79</v>
      </c>
      <c r="Q18" s="15">
        <v>97</v>
      </c>
      <c r="R18" s="43" t="s">
        <v>80</v>
      </c>
    </row>
    <row r="19" spans="2:18" x14ac:dyDescent="0.15">
      <c r="B19" s="32" t="s">
        <v>90</v>
      </c>
      <c r="C19" s="6">
        <v>25</v>
      </c>
      <c r="D19" s="6">
        <v>90</v>
      </c>
      <c r="E19" s="19">
        <f t="shared" si="3"/>
        <v>3.6</v>
      </c>
      <c r="F19" s="15">
        <f t="shared" ref="F19:F22" si="4">F18+C19</f>
        <v>472</v>
      </c>
      <c r="I19" t="s">
        <v>91</v>
      </c>
      <c r="J19" s="32" t="s">
        <v>79</v>
      </c>
      <c r="K19" s="15">
        <v>350</v>
      </c>
      <c r="L19" s="32" t="s">
        <v>79</v>
      </c>
      <c r="M19" s="15">
        <v>1365</v>
      </c>
      <c r="N19" s="32" t="s">
        <v>79</v>
      </c>
      <c r="O19" s="15">
        <v>3.9</v>
      </c>
      <c r="P19" s="32" t="s">
        <v>79</v>
      </c>
      <c r="Q19" s="15">
        <v>447</v>
      </c>
      <c r="R19" s="43" t="s">
        <v>80</v>
      </c>
    </row>
    <row r="20" spans="2:18" x14ac:dyDescent="0.15">
      <c r="B20" s="32" t="s">
        <v>87</v>
      </c>
      <c r="C20" s="6">
        <v>128</v>
      </c>
      <c r="D20" s="6">
        <v>360</v>
      </c>
      <c r="E20" s="19">
        <f t="shared" si="3"/>
        <v>2.8125</v>
      </c>
      <c r="F20" s="15">
        <f t="shared" si="4"/>
        <v>600</v>
      </c>
      <c r="I20" t="s">
        <v>90</v>
      </c>
      <c r="J20" s="32" t="s">
        <v>79</v>
      </c>
      <c r="K20" s="15">
        <v>25</v>
      </c>
      <c r="L20" s="32" t="s">
        <v>79</v>
      </c>
      <c r="M20" s="15">
        <v>90</v>
      </c>
      <c r="N20" s="32" t="s">
        <v>79</v>
      </c>
      <c r="O20" s="15">
        <v>3.6</v>
      </c>
      <c r="P20" s="32" t="s">
        <v>79</v>
      </c>
      <c r="Q20" s="15">
        <v>472</v>
      </c>
      <c r="R20" s="43" t="s">
        <v>80</v>
      </c>
    </row>
    <row r="21" spans="2:18" x14ac:dyDescent="0.15">
      <c r="B21" s="32" t="s">
        <v>89</v>
      </c>
      <c r="C21" s="6">
        <v>206</v>
      </c>
      <c r="D21" s="6">
        <v>247.2</v>
      </c>
      <c r="E21" s="19">
        <f t="shared" si="3"/>
        <v>1.2</v>
      </c>
      <c r="F21" s="15">
        <f t="shared" si="4"/>
        <v>806</v>
      </c>
      <c r="I21" t="s">
        <v>87</v>
      </c>
      <c r="J21" s="32" t="s">
        <v>79</v>
      </c>
      <c r="K21" s="15">
        <v>128</v>
      </c>
      <c r="L21" s="32" t="s">
        <v>79</v>
      </c>
      <c r="M21" s="15">
        <v>360</v>
      </c>
      <c r="N21" s="32" t="s">
        <v>79</v>
      </c>
      <c r="O21" s="15">
        <v>2.8125</v>
      </c>
      <c r="P21" s="32" t="s">
        <v>79</v>
      </c>
      <c r="Q21" s="15">
        <v>600</v>
      </c>
      <c r="R21" s="43" t="s">
        <v>80</v>
      </c>
    </row>
    <row r="22" spans="2:18" x14ac:dyDescent="0.15">
      <c r="B22" s="32" t="s">
        <v>88</v>
      </c>
      <c r="C22" s="6">
        <v>74</v>
      </c>
      <c r="D22" s="6">
        <v>59.2</v>
      </c>
      <c r="E22" s="19">
        <f t="shared" si="3"/>
        <v>0.8</v>
      </c>
      <c r="F22" s="15">
        <f t="shared" si="4"/>
        <v>880</v>
      </c>
      <c r="I22" t="s">
        <v>89</v>
      </c>
      <c r="J22" s="32" t="s">
        <v>79</v>
      </c>
      <c r="K22" s="15">
        <v>206</v>
      </c>
      <c r="L22" s="32" t="s">
        <v>79</v>
      </c>
      <c r="M22" s="15">
        <v>247.2</v>
      </c>
      <c r="N22" s="32" t="s">
        <v>79</v>
      </c>
      <c r="O22" s="15">
        <v>1.2</v>
      </c>
      <c r="P22" s="32" t="s">
        <v>79</v>
      </c>
      <c r="Q22" s="15">
        <v>806</v>
      </c>
      <c r="R22" s="43" t="s">
        <v>80</v>
      </c>
    </row>
    <row r="23" spans="2:18" x14ac:dyDescent="0.15">
      <c r="I23" t="s">
        <v>88</v>
      </c>
      <c r="J23" s="32" t="s">
        <v>79</v>
      </c>
      <c r="K23" s="15">
        <v>74</v>
      </c>
      <c r="L23" s="32" t="s">
        <v>79</v>
      </c>
      <c r="M23" s="15">
        <v>59.2</v>
      </c>
      <c r="N23" s="32" t="s">
        <v>79</v>
      </c>
      <c r="O23" s="15">
        <v>0.8</v>
      </c>
      <c r="P23" s="32" t="s">
        <v>79</v>
      </c>
      <c r="Q23" s="15">
        <v>880</v>
      </c>
      <c r="R23" s="43" t="s">
        <v>80</v>
      </c>
    </row>
    <row r="24" spans="2:18" x14ac:dyDescent="0.15">
      <c r="I24" s="46" t="s">
        <v>78</v>
      </c>
    </row>
    <row r="25" spans="2:18" x14ac:dyDescent="0.15">
      <c r="R25" s="43"/>
    </row>
    <row r="28" spans="2:18" x14ac:dyDescent="0.15">
      <c r="B28" s="40" t="s">
        <v>84</v>
      </c>
      <c r="C28" s="40" t="s">
        <v>98</v>
      </c>
      <c r="D28" s="40" t="s">
        <v>55</v>
      </c>
      <c r="E28" s="40" t="s">
        <v>86</v>
      </c>
      <c r="F28" s="40" t="s">
        <v>99</v>
      </c>
      <c r="I28" s="40" t="s">
        <v>84</v>
      </c>
      <c r="J28" s="32" t="s">
        <v>79</v>
      </c>
      <c r="K28" s="40" t="s">
        <v>98</v>
      </c>
      <c r="L28" s="32" t="s">
        <v>79</v>
      </c>
      <c r="M28" s="40" t="s">
        <v>55</v>
      </c>
      <c r="N28" s="32" t="s">
        <v>79</v>
      </c>
      <c r="O28" s="40" t="s">
        <v>86</v>
      </c>
      <c r="P28" s="32" t="s">
        <v>79</v>
      </c>
      <c r="Q28" s="40" t="s">
        <v>100</v>
      </c>
      <c r="R28" s="43" t="s">
        <v>80</v>
      </c>
    </row>
    <row r="29" spans="2:18" x14ac:dyDescent="0.15">
      <c r="B29" s="32" t="s">
        <v>89</v>
      </c>
      <c r="C29" s="6">
        <v>2</v>
      </c>
      <c r="D29" s="6">
        <v>247.2</v>
      </c>
      <c r="E29" s="19">
        <f t="shared" ref="E29:E34" si="5">D29/C29</f>
        <v>123.6</v>
      </c>
      <c r="F29" s="15">
        <f>C29</f>
        <v>2</v>
      </c>
      <c r="I29" s="46" t="s">
        <v>78</v>
      </c>
    </row>
    <row r="30" spans="2:18" x14ac:dyDescent="0.15">
      <c r="B30" s="32" t="s">
        <v>87</v>
      </c>
      <c r="C30" s="6">
        <v>3</v>
      </c>
      <c r="D30" s="6">
        <v>360</v>
      </c>
      <c r="E30" s="19">
        <f t="shared" si="5"/>
        <v>120</v>
      </c>
      <c r="F30" s="15">
        <f>F29+C30</f>
        <v>5</v>
      </c>
      <c r="I30" s="32" t="s">
        <v>89</v>
      </c>
      <c r="J30" s="32" t="s">
        <v>79</v>
      </c>
      <c r="K30" s="6">
        <v>2</v>
      </c>
      <c r="L30" s="32" t="s">
        <v>79</v>
      </c>
      <c r="M30" s="6">
        <v>247.2</v>
      </c>
      <c r="N30" s="32" t="s">
        <v>79</v>
      </c>
      <c r="O30" s="19">
        <v>123.6</v>
      </c>
      <c r="P30" s="32" t="s">
        <v>79</v>
      </c>
      <c r="Q30" s="15">
        <v>2</v>
      </c>
      <c r="R30" s="43" t="s">
        <v>80</v>
      </c>
    </row>
    <row r="31" spans="2:18" x14ac:dyDescent="0.15">
      <c r="B31" s="32" t="s">
        <v>91</v>
      </c>
      <c r="C31" s="6">
        <v>12</v>
      </c>
      <c r="D31" s="6">
        <v>1365</v>
      </c>
      <c r="E31" s="19">
        <f t="shared" si="5"/>
        <v>113.75</v>
      </c>
      <c r="F31" s="15">
        <f t="shared" ref="F31:F35" si="6">F30+C31</f>
        <v>17</v>
      </c>
      <c r="I31" s="32" t="s">
        <v>87</v>
      </c>
      <c r="J31" s="32" t="s">
        <v>79</v>
      </c>
      <c r="K31" s="6">
        <v>3</v>
      </c>
      <c r="L31" s="32" t="s">
        <v>79</v>
      </c>
      <c r="M31" s="6">
        <v>360</v>
      </c>
      <c r="N31" s="32" t="s">
        <v>79</v>
      </c>
      <c r="O31" s="19">
        <v>120</v>
      </c>
      <c r="P31" s="32" t="s">
        <v>79</v>
      </c>
      <c r="Q31" s="15">
        <v>5</v>
      </c>
      <c r="R31" s="43" t="s">
        <v>80</v>
      </c>
    </row>
    <row r="32" spans="2:18" x14ac:dyDescent="0.15">
      <c r="B32" s="32" t="s">
        <v>92</v>
      </c>
      <c r="C32" s="6">
        <v>5</v>
      </c>
      <c r="D32" s="6">
        <v>485</v>
      </c>
      <c r="E32" s="19">
        <f t="shared" si="5"/>
        <v>97</v>
      </c>
      <c r="F32" s="15">
        <f t="shared" si="6"/>
        <v>22</v>
      </c>
      <c r="I32" s="32" t="s">
        <v>91</v>
      </c>
      <c r="J32" s="32" t="s">
        <v>79</v>
      </c>
      <c r="K32" s="6">
        <v>12</v>
      </c>
      <c r="L32" s="32" t="s">
        <v>79</v>
      </c>
      <c r="M32" s="6">
        <v>1365</v>
      </c>
      <c r="N32" s="32" t="s">
        <v>79</v>
      </c>
      <c r="O32" s="19">
        <v>113.75</v>
      </c>
      <c r="P32" s="32" t="s">
        <v>79</v>
      </c>
      <c r="Q32" s="15">
        <v>17</v>
      </c>
      <c r="R32" s="43" t="s">
        <v>80</v>
      </c>
    </row>
    <row r="33" spans="2:28" x14ac:dyDescent="0.15">
      <c r="B33" s="32" t="s">
        <v>90</v>
      </c>
      <c r="C33" s="6">
        <v>1</v>
      </c>
      <c r="D33" s="6">
        <v>90</v>
      </c>
      <c r="E33" s="19">
        <f t="shared" si="5"/>
        <v>90</v>
      </c>
      <c r="F33" s="15">
        <f t="shared" si="6"/>
        <v>23</v>
      </c>
      <c r="I33" s="32" t="s">
        <v>92</v>
      </c>
      <c r="J33" s="32" t="s">
        <v>79</v>
      </c>
      <c r="K33" s="6">
        <v>5</v>
      </c>
      <c r="L33" s="32" t="s">
        <v>79</v>
      </c>
      <c r="M33" s="6">
        <v>485</v>
      </c>
      <c r="N33" s="32" t="s">
        <v>79</v>
      </c>
      <c r="O33" s="19">
        <v>97</v>
      </c>
      <c r="P33" s="32" t="s">
        <v>79</v>
      </c>
      <c r="Q33" s="15">
        <v>22</v>
      </c>
      <c r="R33" s="43" t="s">
        <v>80</v>
      </c>
    </row>
    <row r="34" spans="2:28" x14ac:dyDescent="0.15">
      <c r="B34" s="32" t="s">
        <v>88</v>
      </c>
      <c r="C34" s="6">
        <v>1</v>
      </c>
      <c r="D34" s="6">
        <v>59.2</v>
      </c>
      <c r="E34" s="19">
        <f t="shared" si="5"/>
        <v>59.2</v>
      </c>
      <c r="F34" s="15">
        <f t="shared" si="6"/>
        <v>24</v>
      </c>
      <c r="I34" s="32" t="s">
        <v>90</v>
      </c>
      <c r="J34" s="32" t="s">
        <v>79</v>
      </c>
      <c r="K34" s="6">
        <v>1</v>
      </c>
      <c r="L34" s="32" t="s">
        <v>79</v>
      </c>
      <c r="M34" s="6">
        <v>90</v>
      </c>
      <c r="N34" s="32" t="s">
        <v>79</v>
      </c>
      <c r="O34" s="19">
        <v>90</v>
      </c>
      <c r="P34" s="32" t="s">
        <v>79</v>
      </c>
      <c r="Q34" s="15">
        <v>23</v>
      </c>
      <c r="R34" s="43" t="s">
        <v>80</v>
      </c>
    </row>
    <row r="35" spans="2:28" x14ac:dyDescent="0.15">
      <c r="B35" s="46" t="s">
        <v>101</v>
      </c>
      <c r="C35" s="6">
        <v>3</v>
      </c>
      <c r="D35" s="6">
        <v>40</v>
      </c>
      <c r="E35" s="19">
        <f>D35/C35</f>
        <v>13.333333333333334</v>
      </c>
      <c r="F35" s="15">
        <f t="shared" si="6"/>
        <v>27</v>
      </c>
      <c r="I35" s="32" t="s">
        <v>88</v>
      </c>
      <c r="J35" s="32" t="s">
        <v>79</v>
      </c>
      <c r="K35" s="6">
        <v>1</v>
      </c>
      <c r="L35" s="32" t="s">
        <v>79</v>
      </c>
      <c r="M35" s="6">
        <v>59.2</v>
      </c>
      <c r="N35" s="32" t="s">
        <v>79</v>
      </c>
      <c r="O35" s="19">
        <v>59.2</v>
      </c>
      <c r="P35" s="32" t="s">
        <v>79</v>
      </c>
      <c r="Q35" s="15">
        <v>24</v>
      </c>
      <c r="R35" s="43" t="s">
        <v>80</v>
      </c>
    </row>
    <row r="36" spans="2:28" x14ac:dyDescent="0.15">
      <c r="I36" s="46" t="s">
        <v>78</v>
      </c>
    </row>
    <row r="39" spans="2:28" x14ac:dyDescent="0.15">
      <c r="B39" s="46"/>
      <c r="C39" s="6"/>
      <c r="D39" s="6"/>
      <c r="E39" s="19"/>
    </row>
    <row r="41" spans="2:28" x14ac:dyDescent="0.15">
      <c r="T41" s="46"/>
    </row>
    <row r="42" spans="2:28" x14ac:dyDescent="0.15">
      <c r="T42" s="1" t="s">
        <v>137</v>
      </c>
      <c r="Z42" s="40">
        <v>0</v>
      </c>
      <c r="AA42" s="40">
        <v>1</v>
      </c>
      <c r="AB42" s="40">
        <v>2</v>
      </c>
    </row>
    <row r="43" spans="2:28" x14ac:dyDescent="0.15">
      <c r="T43" s="46" t="s">
        <v>57</v>
      </c>
      <c r="Z43" s="15"/>
      <c r="AA43" s="6">
        <v>100</v>
      </c>
      <c r="AB43" s="15">
        <f>AA43</f>
        <v>100</v>
      </c>
    </row>
    <row r="44" spans="2:28" x14ac:dyDescent="0.15">
      <c r="T44" s="46" t="s">
        <v>122</v>
      </c>
      <c r="Z44" s="15"/>
      <c r="AA44" s="6">
        <v>5</v>
      </c>
      <c r="AB44" s="15">
        <f t="shared" ref="AB44:AB46" si="7">AA44</f>
        <v>5</v>
      </c>
    </row>
    <row r="45" spans="2:28" x14ac:dyDescent="0.15">
      <c r="T45" s="46" t="s">
        <v>123</v>
      </c>
      <c r="Z45" s="15"/>
      <c r="AA45" s="15">
        <f>AA44</f>
        <v>5</v>
      </c>
      <c r="AB45" s="15">
        <f t="shared" si="7"/>
        <v>5</v>
      </c>
    </row>
    <row r="46" spans="2:28" x14ac:dyDescent="0.15">
      <c r="T46" s="46" t="s">
        <v>124</v>
      </c>
      <c r="Z46" s="15"/>
      <c r="AA46" s="15">
        <f t="shared" ref="AA46:AA47" si="8">AA45</f>
        <v>5</v>
      </c>
      <c r="AB46" s="15">
        <f t="shared" si="7"/>
        <v>5</v>
      </c>
    </row>
    <row r="47" spans="2:28" x14ac:dyDescent="0.15">
      <c r="T47" s="46" t="s">
        <v>125</v>
      </c>
      <c r="Z47" s="15"/>
      <c r="AA47" s="15">
        <f t="shared" si="8"/>
        <v>5</v>
      </c>
      <c r="AB47" s="15">
        <f>AA47</f>
        <v>5</v>
      </c>
    </row>
    <row r="48" spans="2:28" x14ac:dyDescent="0.15">
      <c r="T48" s="46" t="s">
        <v>126</v>
      </c>
      <c r="Z48" s="15"/>
      <c r="AA48" s="39">
        <f>AA47</f>
        <v>5</v>
      </c>
      <c r="AB48" s="39">
        <f>AA48</f>
        <v>5</v>
      </c>
    </row>
    <row r="49" spans="20:38" x14ac:dyDescent="0.15">
      <c r="U49" s="46" t="s">
        <v>58</v>
      </c>
      <c r="Z49" s="15"/>
      <c r="AA49" s="15">
        <f>AA43-SUM(AA44:AA48)</f>
        <v>75</v>
      </c>
      <c r="AB49" s="15">
        <f>AB43-SUM(AB44:AB48)</f>
        <v>75</v>
      </c>
    </row>
    <row r="50" spans="20:38" x14ac:dyDescent="0.15">
      <c r="T50" s="46" t="s">
        <v>128</v>
      </c>
      <c r="Z50" s="15">
        <v>0.2</v>
      </c>
      <c r="AA50" s="39">
        <f>Z50*AA49</f>
        <v>15</v>
      </c>
      <c r="AB50" s="39">
        <f>Z50*AB49</f>
        <v>15</v>
      </c>
    </row>
    <row r="51" spans="20:38" x14ac:dyDescent="0.15">
      <c r="U51" s="46" t="s">
        <v>59</v>
      </c>
      <c r="Z51" s="15"/>
      <c r="AA51" s="15">
        <f>AA49-AA50</f>
        <v>60</v>
      </c>
      <c r="AB51" s="15">
        <f>AB49-AB50</f>
        <v>60</v>
      </c>
    </row>
    <row r="52" spans="20:38" x14ac:dyDescent="0.15">
      <c r="AA52" s="15"/>
      <c r="AB52" s="15"/>
    </row>
    <row r="53" spans="20:38" x14ac:dyDescent="0.15">
      <c r="T53" s="46" t="s">
        <v>60</v>
      </c>
      <c r="Z53" s="37">
        <v>0.1</v>
      </c>
      <c r="AA53" s="15"/>
      <c r="AB53" s="15"/>
    </row>
    <row r="54" spans="20:38" x14ac:dyDescent="0.15">
      <c r="T54" s="46" t="s">
        <v>55</v>
      </c>
      <c r="Z54" s="44">
        <f>NPV(Z53,AA51:AB51)</f>
        <v>104.13223140495866</v>
      </c>
      <c r="AA54" s="15"/>
      <c r="AB54" s="15"/>
    </row>
    <row r="55" spans="20:38" x14ac:dyDescent="0.15">
      <c r="T55" s="46" t="s">
        <v>127</v>
      </c>
      <c r="Z55" s="44">
        <f>Z54/5</f>
        <v>20.826446280991732</v>
      </c>
      <c r="AA55" s="15"/>
      <c r="AB55" s="15"/>
    </row>
    <row r="56" spans="20:38" x14ac:dyDescent="0.15">
      <c r="AA56" s="15"/>
      <c r="AB56" s="15"/>
    </row>
    <row r="57" spans="20:38" x14ac:dyDescent="0.15">
      <c r="T57" s="1" t="s">
        <v>129</v>
      </c>
      <c r="Z57" s="40">
        <v>0</v>
      </c>
      <c r="AA57" s="40">
        <v>1</v>
      </c>
      <c r="AB57" s="40">
        <v>2</v>
      </c>
      <c r="AD57" s="1" t="s">
        <v>131</v>
      </c>
      <c r="AE57" s="56"/>
      <c r="AF57" s="56"/>
      <c r="AG57" s="15"/>
      <c r="AJ57" s="40">
        <v>0</v>
      </c>
      <c r="AK57" s="40">
        <v>1</v>
      </c>
      <c r="AL57" s="40">
        <v>2</v>
      </c>
    </row>
    <row r="58" spans="20:38" x14ac:dyDescent="0.15">
      <c r="U58" s="46" t="s">
        <v>132</v>
      </c>
      <c r="Z58" s="15"/>
      <c r="AA58" s="15">
        <f>AA48</f>
        <v>5</v>
      </c>
      <c r="AB58" s="15">
        <f>AB48</f>
        <v>5</v>
      </c>
      <c r="AD58" s="46"/>
      <c r="AE58" s="46" t="s">
        <v>57</v>
      </c>
      <c r="AJ58" s="15"/>
      <c r="AK58" s="15">
        <f>AA43/5</f>
        <v>20</v>
      </c>
      <c r="AL58" s="15">
        <f>AB43/5</f>
        <v>20</v>
      </c>
    </row>
    <row r="59" spans="20:38" x14ac:dyDescent="0.15">
      <c r="U59" s="46" t="s">
        <v>133</v>
      </c>
      <c r="Z59" s="15"/>
      <c r="AA59" s="15">
        <f>AA58*$Z$50</f>
        <v>1</v>
      </c>
      <c r="AB59" s="15">
        <f>AB58*$Z$50</f>
        <v>1</v>
      </c>
      <c r="AD59" s="46"/>
      <c r="AE59" s="46" t="s">
        <v>128</v>
      </c>
      <c r="AK59" s="15">
        <f>AK58*$Z$50</f>
        <v>4</v>
      </c>
      <c r="AL59" s="15">
        <f>AL58*$Z$50</f>
        <v>4</v>
      </c>
    </row>
    <row r="60" spans="20:38" x14ac:dyDescent="0.15">
      <c r="V60" s="46" t="s">
        <v>134</v>
      </c>
      <c r="Z60" s="15"/>
      <c r="AA60" s="15">
        <f>AA58-AA59</f>
        <v>4</v>
      </c>
      <c r="AB60" s="15">
        <f>AB58-AB59</f>
        <v>4</v>
      </c>
      <c r="AF60" s="46" t="s">
        <v>135</v>
      </c>
      <c r="AK60" s="15">
        <f>AK58-AK59</f>
        <v>16</v>
      </c>
      <c r="AL60" s="15">
        <f>AL58-AL59</f>
        <v>16</v>
      </c>
    </row>
    <row r="61" spans="20:38" x14ac:dyDescent="0.15">
      <c r="U61" s="46" t="s">
        <v>130</v>
      </c>
      <c r="Z61" s="44">
        <f>NPV(Z53,AA60:AB60)</f>
        <v>6.9421487603305785</v>
      </c>
      <c r="AA61" s="15"/>
      <c r="AB61" s="15"/>
      <c r="AD61" s="46" t="s">
        <v>55</v>
      </c>
      <c r="AJ61" s="44">
        <f>NPV(Z53,AK60:AL60)</f>
        <v>27.768595041322314</v>
      </c>
      <c r="AK61" s="15"/>
      <c r="AL61" s="15"/>
    </row>
    <row r="62" spans="20:38" x14ac:dyDescent="0.15">
      <c r="U62" s="15"/>
      <c r="V62" s="15"/>
      <c r="W62" s="15"/>
      <c r="AA62" s="15"/>
      <c r="AB62" s="15"/>
      <c r="AK62" s="15"/>
      <c r="AL62" s="15"/>
    </row>
    <row r="63" spans="20:38" x14ac:dyDescent="0.15">
      <c r="T63" s="46" t="s">
        <v>136</v>
      </c>
      <c r="Z63" s="44">
        <f>AJ61-Z61</f>
        <v>20.826446280991735</v>
      </c>
      <c r="AA63" t="str">
        <f>IF(ABS(Z63-Z55)&lt;0.00000001,"","ERR")</f>
        <v/>
      </c>
      <c r="AK63" s="15"/>
      <c r="AL63" s="15"/>
    </row>
  </sheetData>
  <sortState xmlns:xlrd2="http://schemas.microsoft.com/office/spreadsheetml/2017/richdata2" ref="B29:F34">
    <sortCondition descending="1" ref="E29:E3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3CA7-F6CF-F84C-9670-C9024C784A7A}">
  <sheetPr codeName="Sheet10"/>
  <dimension ref="B2:T77"/>
  <sheetViews>
    <sheetView showGridLines="0" zoomScale="140" zoomScaleNormal="140" workbookViewId="0"/>
  </sheetViews>
  <sheetFormatPr baseColWidth="10" defaultRowHeight="13" x14ac:dyDescent="0.15"/>
  <cols>
    <col min="1" max="5" width="2.83203125" style="47" customWidth="1"/>
    <col min="6" max="7" width="10.83203125" style="47"/>
    <col min="8" max="13" width="10.83203125" style="47" customWidth="1"/>
    <col min="14" max="16384" width="10.83203125" style="47"/>
  </cols>
  <sheetData>
    <row r="2" spans="2:20" x14ac:dyDescent="0.15">
      <c r="B2" s="47" t="s">
        <v>60</v>
      </c>
      <c r="G2" s="8">
        <v>0.1</v>
      </c>
    </row>
    <row r="5" spans="2:20" x14ac:dyDescent="0.15">
      <c r="B5" s="49" t="s">
        <v>116</v>
      </c>
      <c r="H5" s="48">
        <v>0</v>
      </c>
      <c r="I5" s="48">
        <f t="shared" ref="I5:T5" si="0">H5+1</f>
        <v>1</v>
      </c>
      <c r="J5" s="48">
        <f t="shared" si="0"/>
        <v>2</v>
      </c>
      <c r="K5" s="48">
        <f t="shared" si="0"/>
        <v>3</v>
      </c>
      <c r="L5" s="48">
        <f t="shared" si="0"/>
        <v>4</v>
      </c>
      <c r="M5" s="48">
        <f t="shared" si="0"/>
        <v>5</v>
      </c>
      <c r="N5" s="48">
        <f t="shared" si="0"/>
        <v>6</v>
      </c>
      <c r="O5" s="48">
        <f t="shared" si="0"/>
        <v>7</v>
      </c>
      <c r="P5" s="48">
        <f t="shared" si="0"/>
        <v>8</v>
      </c>
      <c r="Q5" s="48">
        <f t="shared" si="0"/>
        <v>9</v>
      </c>
      <c r="R5" s="48">
        <f t="shared" si="0"/>
        <v>10</v>
      </c>
      <c r="S5" s="48">
        <f t="shared" si="0"/>
        <v>11</v>
      </c>
      <c r="T5" s="48">
        <f t="shared" si="0"/>
        <v>12</v>
      </c>
    </row>
    <row r="6" spans="2:20" x14ac:dyDescent="0.15">
      <c r="H6" s="49"/>
      <c r="I6" s="49"/>
      <c r="J6" s="49"/>
      <c r="K6" s="49"/>
      <c r="L6" s="49"/>
      <c r="M6" s="49"/>
      <c r="N6" s="49"/>
      <c r="O6" s="49"/>
      <c r="P6" s="49"/>
      <c r="Q6" s="49"/>
      <c r="R6" s="49"/>
      <c r="S6" s="49"/>
      <c r="T6" s="49"/>
    </row>
    <row r="7" spans="2:20" x14ac:dyDescent="0.15">
      <c r="B7" s="47" t="s">
        <v>104</v>
      </c>
      <c r="H7" s="49"/>
      <c r="I7" s="49"/>
      <c r="J7" s="49"/>
      <c r="K7" s="49"/>
      <c r="L7" s="49"/>
      <c r="M7" s="49"/>
      <c r="N7" s="49"/>
      <c r="O7" s="49"/>
      <c r="P7" s="49"/>
      <c r="Q7" s="49"/>
      <c r="R7" s="49"/>
      <c r="S7" s="49"/>
      <c r="T7" s="49"/>
    </row>
    <row r="8" spans="2:20" x14ac:dyDescent="0.15">
      <c r="C8" s="47" t="s">
        <v>114</v>
      </c>
      <c r="H8" s="15">
        <v>-800000</v>
      </c>
      <c r="I8" s="15">
        <v>500000</v>
      </c>
      <c r="J8" s="15">
        <v>500000</v>
      </c>
      <c r="K8" s="15">
        <v>500000</v>
      </c>
      <c r="L8" s="15">
        <v>250000</v>
      </c>
    </row>
    <row r="9" spans="2:20" x14ac:dyDescent="0.15">
      <c r="C9" s="47" t="s">
        <v>113</v>
      </c>
      <c r="H9" s="15"/>
      <c r="I9" s="15"/>
      <c r="J9" s="15"/>
      <c r="K9" s="15"/>
      <c r="L9" s="15">
        <v>-800000</v>
      </c>
      <c r="M9" s="15">
        <v>500000</v>
      </c>
      <c r="N9" s="15">
        <v>500000</v>
      </c>
      <c r="O9" s="15">
        <v>500000</v>
      </c>
      <c r="P9" s="15">
        <v>250000</v>
      </c>
    </row>
    <row r="10" spans="2:20" x14ac:dyDescent="0.15">
      <c r="C10" s="47" t="s">
        <v>112</v>
      </c>
      <c r="H10" s="39"/>
      <c r="I10" s="39"/>
      <c r="J10" s="39"/>
      <c r="K10" s="39"/>
      <c r="L10" s="39"/>
      <c r="M10" s="50"/>
      <c r="N10" s="50"/>
      <c r="O10" s="50"/>
      <c r="P10" s="39">
        <v>-800000</v>
      </c>
      <c r="Q10" s="39">
        <v>500000</v>
      </c>
      <c r="R10" s="39">
        <v>500000</v>
      </c>
      <c r="S10" s="39">
        <v>500000</v>
      </c>
      <c r="T10" s="39">
        <v>250000</v>
      </c>
    </row>
    <row r="11" spans="2:20" x14ac:dyDescent="0.15">
      <c r="D11" s="47" t="s">
        <v>93</v>
      </c>
      <c r="H11" s="15">
        <f t="shared" ref="H11:T11" si="1">SUM(H8:H10)</f>
        <v>-800000</v>
      </c>
      <c r="I11" s="15">
        <f t="shared" si="1"/>
        <v>500000</v>
      </c>
      <c r="J11" s="15">
        <f t="shared" si="1"/>
        <v>500000</v>
      </c>
      <c r="K11" s="15">
        <f t="shared" si="1"/>
        <v>500000</v>
      </c>
      <c r="L11" s="15">
        <f t="shared" si="1"/>
        <v>-550000</v>
      </c>
      <c r="M11" s="15">
        <f t="shared" si="1"/>
        <v>500000</v>
      </c>
      <c r="N11" s="15">
        <f t="shared" si="1"/>
        <v>500000</v>
      </c>
      <c r="O11" s="15">
        <f t="shared" si="1"/>
        <v>500000</v>
      </c>
      <c r="P11" s="15">
        <f t="shared" si="1"/>
        <v>-550000</v>
      </c>
      <c r="Q11" s="15">
        <f t="shared" si="1"/>
        <v>500000</v>
      </c>
      <c r="R11" s="15">
        <f t="shared" si="1"/>
        <v>500000</v>
      </c>
      <c r="S11" s="15">
        <f t="shared" si="1"/>
        <v>500000</v>
      </c>
      <c r="T11" s="15">
        <f t="shared" si="1"/>
        <v>250000</v>
      </c>
    </row>
    <row r="12" spans="2:20" x14ac:dyDescent="0.15">
      <c r="I12" s="15"/>
      <c r="J12" s="15"/>
      <c r="K12" s="15"/>
      <c r="L12" s="15"/>
    </row>
    <row r="13" spans="2:20" x14ac:dyDescent="0.15">
      <c r="C13" s="47" t="s">
        <v>110</v>
      </c>
      <c r="H13" s="44">
        <f>H11+NPV(G2,I11:T11)</f>
        <v>1320191.3296670811</v>
      </c>
      <c r="I13" s="15">
        <f>H16/$G$2*(1-(1+$G$2)^(-12))</f>
        <v>1320191.3296670821</v>
      </c>
      <c r="J13" s="15"/>
      <c r="K13" s="15"/>
      <c r="L13" s="15"/>
    </row>
    <row r="14" spans="2:20" x14ac:dyDescent="0.15">
      <c r="C14" s="47" t="s">
        <v>109</v>
      </c>
      <c r="H14" s="44">
        <f>H8+NPV(G2,I8:L8)</f>
        <v>614179.35933337873</v>
      </c>
      <c r="I14" s="15"/>
      <c r="J14" s="15"/>
      <c r="K14" s="15"/>
      <c r="L14" s="15"/>
    </row>
    <row r="15" spans="2:20" x14ac:dyDescent="0.15">
      <c r="C15" s="47" t="s">
        <v>108</v>
      </c>
      <c r="H15" s="5">
        <v>4</v>
      </c>
      <c r="I15" s="15"/>
      <c r="J15" s="15"/>
      <c r="K15" s="15"/>
      <c r="L15" s="15"/>
    </row>
    <row r="16" spans="2:20" x14ac:dyDescent="0.15">
      <c r="C16" s="47" t="s">
        <v>107</v>
      </c>
      <c r="H16" s="44">
        <f>H14*G2/(1-(1+G2)^(-H15))</f>
        <v>193755.65610859715</v>
      </c>
      <c r="I16" s="15">
        <f>H16/$G$2*(1-(1+$G$2)^(-H15))</f>
        <v>614179.35933337873</v>
      </c>
      <c r="J16" s="15"/>
      <c r="K16" s="15"/>
      <c r="L16" s="15"/>
    </row>
    <row r="17" spans="2:20" x14ac:dyDescent="0.15">
      <c r="D17" s="47" t="s">
        <v>138</v>
      </c>
      <c r="H17" s="44">
        <f>H16/G2*(1-(1+G2)^(-12))</f>
        <v>1320191.3296670821</v>
      </c>
      <c r="I17" s="15"/>
      <c r="J17" s="15"/>
      <c r="K17" s="15"/>
      <c r="L17" s="15"/>
    </row>
    <row r="18" spans="2:20" x14ac:dyDescent="0.15">
      <c r="C18" s="47" t="s">
        <v>106</v>
      </c>
      <c r="H18" s="44">
        <f>H16/G2</f>
        <v>1937556.5610859713</v>
      </c>
      <c r="I18" s="15"/>
      <c r="J18" s="15"/>
      <c r="K18" s="15"/>
      <c r="L18" s="15"/>
    </row>
    <row r="19" spans="2:20" x14ac:dyDescent="0.15">
      <c r="H19" s="15"/>
      <c r="I19" s="15"/>
      <c r="J19" s="15"/>
      <c r="K19" s="15"/>
      <c r="L19" s="15"/>
    </row>
    <row r="20" spans="2:20" x14ac:dyDescent="0.15">
      <c r="I20" s="15"/>
      <c r="J20" s="15"/>
      <c r="K20" s="15"/>
      <c r="L20" s="15"/>
    </row>
    <row r="21" spans="2:20" x14ac:dyDescent="0.15">
      <c r="B21" s="49" t="s">
        <v>115</v>
      </c>
      <c r="H21" s="48">
        <v>0</v>
      </c>
      <c r="I21" s="48">
        <f t="shared" ref="I21:T21" si="2">H21+1</f>
        <v>1</v>
      </c>
      <c r="J21" s="48">
        <f t="shared" si="2"/>
        <v>2</v>
      </c>
      <c r="K21" s="48">
        <f t="shared" si="2"/>
        <v>3</v>
      </c>
      <c r="L21" s="48">
        <f t="shared" si="2"/>
        <v>4</v>
      </c>
      <c r="M21" s="48">
        <f t="shared" si="2"/>
        <v>5</v>
      </c>
      <c r="N21" s="48">
        <f t="shared" si="2"/>
        <v>6</v>
      </c>
      <c r="O21" s="48">
        <f t="shared" si="2"/>
        <v>7</v>
      </c>
      <c r="P21" s="48">
        <f t="shared" si="2"/>
        <v>8</v>
      </c>
      <c r="Q21" s="48">
        <f t="shared" si="2"/>
        <v>9</v>
      </c>
      <c r="R21" s="48">
        <f t="shared" si="2"/>
        <v>10</v>
      </c>
      <c r="S21" s="48">
        <f t="shared" si="2"/>
        <v>11</v>
      </c>
      <c r="T21" s="48">
        <f t="shared" si="2"/>
        <v>12</v>
      </c>
    </row>
    <row r="22" spans="2:20" x14ac:dyDescent="0.15">
      <c r="H22" s="49"/>
      <c r="I22" s="49"/>
      <c r="J22" s="49"/>
      <c r="K22" s="49"/>
      <c r="L22" s="49"/>
      <c r="M22" s="49"/>
      <c r="N22" s="49"/>
      <c r="O22" s="49"/>
      <c r="P22" s="49"/>
      <c r="Q22" s="49"/>
      <c r="R22" s="49"/>
      <c r="S22" s="49"/>
      <c r="T22" s="49"/>
    </row>
    <row r="23" spans="2:20" x14ac:dyDescent="0.15">
      <c r="B23" s="47" t="s">
        <v>104</v>
      </c>
      <c r="H23" s="49"/>
      <c r="I23" s="49"/>
      <c r="J23" s="49"/>
      <c r="K23" s="49"/>
      <c r="L23" s="49"/>
      <c r="M23" s="49"/>
      <c r="N23" s="49"/>
      <c r="O23" s="49"/>
      <c r="P23" s="49"/>
      <c r="Q23" s="49"/>
      <c r="R23" s="49"/>
      <c r="S23" s="49"/>
      <c r="T23" s="49"/>
    </row>
    <row r="24" spans="2:20" x14ac:dyDescent="0.15">
      <c r="C24" s="47" t="s">
        <v>114</v>
      </c>
      <c r="H24" s="15">
        <v>-1000000</v>
      </c>
      <c r="I24" s="15">
        <v>600000</v>
      </c>
      <c r="J24" s="15">
        <v>600000</v>
      </c>
      <c r="K24" s="15">
        <v>600000</v>
      </c>
      <c r="L24" s="15"/>
    </row>
    <row r="25" spans="2:20" x14ac:dyDescent="0.15">
      <c r="C25" s="47" t="s">
        <v>113</v>
      </c>
      <c r="H25" s="15"/>
      <c r="I25" s="15"/>
      <c r="J25" s="15"/>
      <c r="K25" s="15">
        <v>-1000000</v>
      </c>
      <c r="L25" s="15">
        <v>600000</v>
      </c>
      <c r="M25" s="15">
        <v>600000</v>
      </c>
      <c r="N25" s="15">
        <v>600000</v>
      </c>
      <c r="O25" s="15"/>
      <c r="P25" s="15"/>
    </row>
    <row r="26" spans="2:20" x14ac:dyDescent="0.15">
      <c r="C26" s="47" t="s">
        <v>112</v>
      </c>
      <c r="H26" s="15"/>
      <c r="I26" s="15"/>
      <c r="J26" s="15"/>
      <c r="K26" s="15"/>
      <c r="L26" s="15"/>
      <c r="N26" s="15">
        <v>-1000000</v>
      </c>
      <c r="O26" s="15">
        <v>600000</v>
      </c>
      <c r="P26" s="15">
        <v>600000</v>
      </c>
      <c r="Q26" s="15">
        <v>600000</v>
      </c>
      <c r="R26" s="15"/>
      <c r="S26" s="15"/>
      <c r="T26" s="15"/>
    </row>
    <row r="27" spans="2:20" x14ac:dyDescent="0.15">
      <c r="C27" s="47" t="s">
        <v>111</v>
      </c>
      <c r="H27" s="39"/>
      <c r="I27" s="39"/>
      <c r="J27" s="39"/>
      <c r="K27" s="39"/>
      <c r="L27" s="39"/>
      <c r="M27" s="50"/>
      <c r="N27" s="50"/>
      <c r="O27" s="50"/>
      <c r="P27" s="39"/>
      <c r="Q27" s="39">
        <v>-1000000</v>
      </c>
      <c r="R27" s="39">
        <v>600000</v>
      </c>
      <c r="S27" s="39">
        <v>600000</v>
      </c>
      <c r="T27" s="39">
        <v>600000</v>
      </c>
    </row>
    <row r="28" spans="2:20" x14ac:dyDescent="0.15">
      <c r="D28" s="47" t="s">
        <v>93</v>
      </c>
      <c r="H28" s="15">
        <f t="shared" ref="H28:T28" si="3">SUM(H24:H27)</f>
        <v>-1000000</v>
      </c>
      <c r="I28" s="15">
        <f t="shared" si="3"/>
        <v>600000</v>
      </c>
      <c r="J28" s="15">
        <f t="shared" si="3"/>
        <v>600000</v>
      </c>
      <c r="K28" s="15">
        <f t="shared" si="3"/>
        <v>-400000</v>
      </c>
      <c r="L28" s="15">
        <f t="shared" si="3"/>
        <v>600000</v>
      </c>
      <c r="M28" s="15">
        <f t="shared" si="3"/>
        <v>600000</v>
      </c>
      <c r="N28" s="15">
        <f t="shared" si="3"/>
        <v>-400000</v>
      </c>
      <c r="O28" s="15">
        <f t="shared" si="3"/>
        <v>600000</v>
      </c>
      <c r="P28" s="15">
        <f t="shared" si="3"/>
        <v>600000</v>
      </c>
      <c r="Q28" s="15">
        <f t="shared" si="3"/>
        <v>-400000</v>
      </c>
      <c r="R28" s="15">
        <f t="shared" si="3"/>
        <v>600000</v>
      </c>
      <c r="S28" s="15">
        <f t="shared" si="3"/>
        <v>600000</v>
      </c>
      <c r="T28" s="15">
        <f t="shared" si="3"/>
        <v>600000</v>
      </c>
    </row>
    <row r="29" spans="2:20" x14ac:dyDescent="0.15">
      <c r="I29" s="15"/>
      <c r="J29" s="15"/>
      <c r="K29" s="15"/>
      <c r="L29" s="15"/>
    </row>
    <row r="30" spans="2:20" x14ac:dyDescent="0.15">
      <c r="C30" s="47" t="s">
        <v>110</v>
      </c>
      <c r="H30" s="44">
        <f>H28+NPV(G2,I28:T28)</f>
        <v>1348328.7444100175</v>
      </c>
      <c r="I30" s="15">
        <f>H33/$G$2*(1-(1+$G$2)^(-12))</f>
        <v>1348328.7444100177</v>
      </c>
      <c r="J30" s="15"/>
      <c r="K30" s="15"/>
      <c r="L30" s="15"/>
    </row>
    <row r="31" spans="2:20" x14ac:dyDescent="0.15">
      <c r="C31" s="47" t="s">
        <v>109</v>
      </c>
      <c r="H31" s="44">
        <f>H24+NPV(G2,I24:K24)</f>
        <v>492111.19459053315</v>
      </c>
      <c r="I31" s="15"/>
      <c r="J31" s="15"/>
      <c r="K31" s="15"/>
      <c r="L31" s="15"/>
    </row>
    <row r="32" spans="2:20" x14ac:dyDescent="0.15">
      <c r="C32" s="47" t="s">
        <v>108</v>
      </c>
      <c r="H32" s="5">
        <v>3</v>
      </c>
      <c r="I32" s="15"/>
      <c r="J32" s="15"/>
      <c r="K32" s="15"/>
      <c r="L32" s="15"/>
    </row>
    <row r="33" spans="2:20" x14ac:dyDescent="0.15">
      <c r="C33" s="47" t="s">
        <v>107</v>
      </c>
      <c r="H33" s="44">
        <f>H31*G2/(1-(1+G2)^(-H32))</f>
        <v>197885.19637462209</v>
      </c>
      <c r="I33" s="15">
        <f>H33/$G$2*(1-(1+$G$2)^(-H32))</f>
        <v>492111.19459053321</v>
      </c>
      <c r="J33" s="15"/>
      <c r="K33" s="15"/>
      <c r="L33" s="15"/>
    </row>
    <row r="34" spans="2:20" x14ac:dyDescent="0.15">
      <c r="D34" s="47" t="s">
        <v>138</v>
      </c>
      <c r="H34" s="44">
        <f>H33/G2*(1-(1+G2)^(-12))</f>
        <v>1348328.7444100177</v>
      </c>
      <c r="I34" s="15"/>
      <c r="J34" s="15"/>
      <c r="K34" s="15"/>
      <c r="L34" s="15"/>
    </row>
    <row r="35" spans="2:20" x14ac:dyDescent="0.15">
      <c r="C35" s="47" t="s">
        <v>106</v>
      </c>
      <c r="H35" s="44">
        <f>H33/G2</f>
        <v>1978851.9637462208</v>
      </c>
      <c r="I35" s="15"/>
      <c r="J35" s="15"/>
      <c r="K35" s="15"/>
      <c r="L35" s="15"/>
    </row>
    <row r="36" spans="2:20" x14ac:dyDescent="0.15">
      <c r="H36" s="15"/>
      <c r="I36" s="15"/>
      <c r="J36" s="15"/>
      <c r="K36" s="15"/>
      <c r="L36" s="15"/>
    </row>
    <row r="37" spans="2:20" x14ac:dyDescent="0.15">
      <c r="H37" s="15"/>
      <c r="I37" s="15"/>
      <c r="J37" s="15"/>
      <c r="K37" s="15"/>
      <c r="L37" s="15"/>
    </row>
    <row r="38" spans="2:20" x14ac:dyDescent="0.15">
      <c r="B38" s="49" t="s">
        <v>105</v>
      </c>
      <c r="H38" s="48">
        <v>0</v>
      </c>
      <c r="I38" s="48">
        <f>H38+1</f>
        <v>1</v>
      </c>
      <c r="J38" s="48">
        <f>I38+1</f>
        <v>2</v>
      </c>
      <c r="K38" s="48">
        <f>J38+1</f>
        <v>3</v>
      </c>
      <c r="L38" s="48">
        <f>K38+1</f>
        <v>4</v>
      </c>
    </row>
    <row r="39" spans="2:20" x14ac:dyDescent="0.15">
      <c r="L39" s="15"/>
    </row>
    <row r="40" spans="2:20" x14ac:dyDescent="0.15">
      <c r="C40" s="47" t="s">
        <v>104</v>
      </c>
      <c r="I40" s="15">
        <v>500000</v>
      </c>
      <c r="J40" s="15">
        <v>200000</v>
      </c>
      <c r="K40" s="15">
        <v>100000</v>
      </c>
      <c r="L40" s="47">
        <v>0</v>
      </c>
    </row>
    <row r="42" spans="2:20" x14ac:dyDescent="0.15">
      <c r="C42" s="47" t="s">
        <v>103</v>
      </c>
    </row>
    <row r="44" spans="2:20" x14ac:dyDescent="0.15">
      <c r="H44" s="57"/>
      <c r="I44" s="57"/>
      <c r="J44" s="57"/>
      <c r="K44" s="57"/>
      <c r="L44" s="57"/>
      <c r="M44" s="57"/>
      <c r="N44" s="57"/>
      <c r="O44" s="57"/>
      <c r="P44" s="57"/>
      <c r="Q44" s="57"/>
      <c r="R44" s="57"/>
      <c r="S44" s="57"/>
      <c r="T44" s="57"/>
    </row>
    <row r="45" spans="2:20" x14ac:dyDescent="0.15">
      <c r="C45" s="49" t="s">
        <v>139</v>
      </c>
      <c r="H45" s="48">
        <v>0</v>
      </c>
      <c r="I45" s="48">
        <f t="shared" ref="I45" si="4">H45+1</f>
        <v>1</v>
      </c>
      <c r="J45" s="48">
        <f t="shared" ref="J45" si="5">I45+1</f>
        <v>2</v>
      </c>
      <c r="K45" s="48">
        <f t="shared" ref="K45" si="6">J45+1</f>
        <v>3</v>
      </c>
      <c r="L45" s="48">
        <f t="shared" ref="L45" si="7">K45+1</f>
        <v>4</v>
      </c>
      <c r="M45" s="57"/>
      <c r="N45" s="57"/>
      <c r="O45" s="57"/>
      <c r="P45" s="57"/>
      <c r="Q45" s="57"/>
      <c r="R45" s="57"/>
      <c r="S45" s="57"/>
      <c r="T45" s="57"/>
    </row>
    <row r="46" spans="2:20" x14ac:dyDescent="0.15">
      <c r="C46" s="49"/>
      <c r="H46" s="49"/>
      <c r="I46" s="49"/>
      <c r="J46" s="49"/>
      <c r="K46" s="49"/>
      <c r="L46" s="49"/>
      <c r="M46" s="57"/>
      <c r="N46" s="57"/>
      <c r="O46" s="57"/>
      <c r="P46" s="57"/>
      <c r="Q46" s="57"/>
      <c r="R46" s="57"/>
      <c r="S46" s="57"/>
      <c r="T46" s="57"/>
    </row>
    <row r="47" spans="2:20" x14ac:dyDescent="0.15">
      <c r="C47" s="49"/>
      <c r="D47" s="47" t="s">
        <v>141</v>
      </c>
      <c r="H47" s="47">
        <f>H40</f>
        <v>0</v>
      </c>
      <c r="I47" s="57"/>
      <c r="J47" s="49"/>
      <c r="K47" s="49"/>
      <c r="L47" s="49"/>
      <c r="M47" s="57"/>
      <c r="N47" s="57"/>
      <c r="O47" s="57"/>
      <c r="P47" s="57"/>
      <c r="Q47" s="57"/>
      <c r="R47" s="57"/>
      <c r="S47" s="57"/>
      <c r="T47" s="57"/>
    </row>
    <row r="48" spans="2:20" x14ac:dyDescent="0.15">
      <c r="C48" s="49"/>
      <c r="E48" s="47" t="s">
        <v>145</v>
      </c>
      <c r="H48" s="57">
        <f>H47</f>
        <v>0</v>
      </c>
      <c r="I48" s="57"/>
      <c r="K48" s="49"/>
      <c r="L48" s="49"/>
      <c r="M48" s="57"/>
      <c r="N48" s="57"/>
      <c r="O48" s="57"/>
      <c r="P48" s="57"/>
      <c r="Q48" s="57"/>
      <c r="R48" s="57"/>
      <c r="S48" s="57"/>
      <c r="T48" s="57"/>
    </row>
    <row r="49" spans="3:20" x14ac:dyDescent="0.15">
      <c r="C49" s="49"/>
      <c r="D49" s="47" t="s">
        <v>144</v>
      </c>
      <c r="H49" s="57"/>
      <c r="I49" s="57">
        <f>H33</f>
        <v>197885.19637462209</v>
      </c>
      <c r="J49" s="57"/>
      <c r="K49" s="49"/>
      <c r="L49" s="49"/>
      <c r="M49" s="57"/>
      <c r="N49" s="57"/>
      <c r="O49" s="57"/>
      <c r="P49" s="57"/>
      <c r="Q49" s="57"/>
      <c r="R49" s="57"/>
      <c r="S49" s="57"/>
      <c r="T49" s="57"/>
    </row>
    <row r="50" spans="3:20" x14ac:dyDescent="0.15">
      <c r="C50" s="49"/>
      <c r="E50" s="47" t="s">
        <v>146</v>
      </c>
      <c r="H50" s="57">
        <f>I49/$G$2</f>
        <v>1978851.9637462208</v>
      </c>
      <c r="I50" s="57"/>
      <c r="J50" s="49"/>
      <c r="K50" s="49"/>
      <c r="L50" s="49"/>
      <c r="M50" s="57"/>
      <c r="N50" s="57"/>
      <c r="O50" s="57"/>
      <c r="P50" s="57"/>
      <c r="Q50" s="57"/>
      <c r="R50" s="57"/>
      <c r="S50" s="57"/>
      <c r="T50" s="57"/>
    </row>
    <row r="51" spans="3:20" x14ac:dyDescent="0.15">
      <c r="C51" s="49"/>
      <c r="D51" s="47" t="s">
        <v>55</v>
      </c>
      <c r="H51" s="57">
        <f>SUM(H48:H50)</f>
        <v>1978851.9637462208</v>
      </c>
      <c r="I51" s="57"/>
      <c r="J51" s="49"/>
      <c r="K51" s="49"/>
      <c r="L51" s="49"/>
      <c r="M51" s="57"/>
      <c r="N51" s="57"/>
      <c r="O51" s="57"/>
      <c r="P51" s="57"/>
      <c r="Q51" s="57"/>
      <c r="R51" s="57"/>
      <c r="S51" s="57"/>
      <c r="T51" s="57"/>
    </row>
    <row r="52" spans="3:20" x14ac:dyDescent="0.15">
      <c r="H52" s="57"/>
    </row>
    <row r="53" spans="3:20" x14ac:dyDescent="0.15">
      <c r="C53" s="49" t="s">
        <v>140</v>
      </c>
      <c r="H53" s="48">
        <v>0</v>
      </c>
      <c r="I53" s="48">
        <f t="shared" ref="I53" si="8">H53+1</f>
        <v>1</v>
      </c>
      <c r="J53" s="48">
        <f t="shared" ref="J53" si="9">I53+1</f>
        <v>2</v>
      </c>
      <c r="K53" s="48">
        <f t="shared" ref="K53:L53" si="10">J53+1</f>
        <v>3</v>
      </c>
      <c r="L53" s="48">
        <f t="shared" si="10"/>
        <v>4</v>
      </c>
    </row>
    <row r="54" spans="3:20" x14ac:dyDescent="0.15">
      <c r="C54" s="49"/>
      <c r="H54" s="49"/>
      <c r="I54" s="49"/>
      <c r="J54" s="49"/>
      <c r="K54" s="49"/>
      <c r="L54" s="49"/>
    </row>
    <row r="55" spans="3:20" x14ac:dyDescent="0.15">
      <c r="C55" s="49"/>
      <c r="D55" s="47" t="s">
        <v>141</v>
      </c>
      <c r="H55" s="49"/>
      <c r="I55" s="57">
        <f>I40</f>
        <v>500000</v>
      </c>
      <c r="J55" s="49"/>
      <c r="K55" s="49"/>
      <c r="L55" s="49"/>
    </row>
    <row r="56" spans="3:20" x14ac:dyDescent="0.15">
      <c r="C56" s="49"/>
      <c r="E56" s="47" t="s">
        <v>145</v>
      </c>
      <c r="H56" s="57">
        <f>I55/(1+$G$2)</f>
        <v>454545.45454545453</v>
      </c>
      <c r="I56" s="57"/>
      <c r="K56" s="49"/>
      <c r="L56" s="49"/>
    </row>
    <row r="57" spans="3:20" x14ac:dyDescent="0.15">
      <c r="C57" s="49"/>
      <c r="D57" s="47" t="s">
        <v>144</v>
      </c>
      <c r="H57" s="57"/>
      <c r="I57" s="57"/>
      <c r="J57" s="57">
        <f>H33</f>
        <v>197885.19637462209</v>
      </c>
      <c r="K57" s="49"/>
      <c r="L57" s="49"/>
    </row>
    <row r="58" spans="3:20" x14ac:dyDescent="0.15">
      <c r="C58" s="49"/>
      <c r="E58" s="47" t="s">
        <v>146</v>
      </c>
      <c r="H58" s="57">
        <f>J57/$G$2*(1+$G$2)^(-1)</f>
        <v>1798956.3306783824</v>
      </c>
      <c r="I58" s="57"/>
      <c r="J58" s="49"/>
      <c r="K58" s="49"/>
      <c r="L58" s="49"/>
    </row>
    <row r="59" spans="3:20" x14ac:dyDescent="0.15">
      <c r="C59" s="49"/>
      <c r="D59" s="47" t="s">
        <v>55</v>
      </c>
      <c r="H59" s="57">
        <f>SUM(H56:H58)</f>
        <v>2253501.785223837</v>
      </c>
      <c r="I59" s="57"/>
      <c r="J59" s="49"/>
      <c r="K59" s="49"/>
      <c r="L59" s="49"/>
    </row>
    <row r="60" spans="3:20" x14ac:dyDescent="0.15">
      <c r="C60" s="49"/>
      <c r="H60" s="57"/>
      <c r="I60" s="57"/>
      <c r="J60" s="49"/>
      <c r="K60" s="49"/>
      <c r="L60" s="49"/>
    </row>
    <row r="61" spans="3:20" x14ac:dyDescent="0.15">
      <c r="C61" s="49" t="s">
        <v>142</v>
      </c>
      <c r="H61" s="48">
        <v>0</v>
      </c>
      <c r="I61" s="48">
        <f t="shared" ref="I61" si="11">H61+1</f>
        <v>1</v>
      </c>
      <c r="J61" s="48">
        <f t="shared" ref="J61" si="12">I61+1</f>
        <v>2</v>
      </c>
      <c r="K61" s="48">
        <f t="shared" ref="K61" si="13">J61+1</f>
        <v>3</v>
      </c>
      <c r="L61" s="48">
        <f t="shared" ref="L61" si="14">K61+1</f>
        <v>4</v>
      </c>
    </row>
    <row r="62" spans="3:20" x14ac:dyDescent="0.15">
      <c r="C62" s="49"/>
      <c r="H62" s="49"/>
      <c r="I62" s="49"/>
      <c r="J62" s="49"/>
      <c r="K62" s="49"/>
      <c r="L62" s="49"/>
    </row>
    <row r="63" spans="3:20" x14ac:dyDescent="0.15">
      <c r="C63" s="49"/>
      <c r="D63" s="47" t="s">
        <v>141</v>
      </c>
      <c r="H63" s="49"/>
      <c r="I63" s="57">
        <f>I40</f>
        <v>500000</v>
      </c>
      <c r="J63" s="57">
        <f>J40</f>
        <v>200000</v>
      </c>
      <c r="K63" s="49"/>
      <c r="L63" s="49"/>
    </row>
    <row r="64" spans="3:20" x14ac:dyDescent="0.15">
      <c r="C64" s="49"/>
      <c r="E64" s="47" t="s">
        <v>145</v>
      </c>
      <c r="H64" s="57">
        <f>NPV($G$2,I63:J63)</f>
        <v>619834.71074380155</v>
      </c>
      <c r="I64" s="57"/>
      <c r="K64" s="49"/>
      <c r="L64" s="49"/>
    </row>
    <row r="65" spans="3:12" x14ac:dyDescent="0.15">
      <c r="C65" s="49"/>
      <c r="D65" s="47" t="s">
        <v>144</v>
      </c>
      <c r="H65" s="57"/>
      <c r="I65" s="57"/>
      <c r="J65" s="57"/>
      <c r="K65" s="57">
        <f>H33</f>
        <v>197885.19637462209</v>
      </c>
      <c r="L65" s="49"/>
    </row>
    <row r="66" spans="3:12" x14ac:dyDescent="0.15">
      <c r="C66" s="49"/>
      <c r="E66" s="47" t="s">
        <v>146</v>
      </c>
      <c r="H66" s="57">
        <f>K65/$G$2*(1+$G$2)^(-2)</f>
        <v>1635414.8460712568</v>
      </c>
      <c r="I66" s="57"/>
      <c r="J66" s="49"/>
      <c r="K66" s="49"/>
      <c r="L66" s="49"/>
    </row>
    <row r="67" spans="3:12" x14ac:dyDescent="0.15">
      <c r="C67" s="49"/>
      <c r="D67" s="47" t="s">
        <v>55</v>
      </c>
      <c r="H67" s="57">
        <f>SUM(H64:H66)</f>
        <v>2255249.5568150585</v>
      </c>
      <c r="I67" s="57"/>
      <c r="J67" s="49"/>
      <c r="K67" s="49"/>
      <c r="L67" s="49"/>
    </row>
    <row r="68" spans="3:12" x14ac:dyDescent="0.15">
      <c r="C68" s="49"/>
      <c r="H68" s="57"/>
      <c r="I68" s="57"/>
      <c r="J68" s="49"/>
      <c r="K68" s="49"/>
      <c r="L68" s="49"/>
    </row>
    <row r="69" spans="3:12" x14ac:dyDescent="0.15">
      <c r="C69" s="49" t="s">
        <v>143</v>
      </c>
      <c r="H69" s="48">
        <v>0</v>
      </c>
      <c r="I69" s="48">
        <f t="shared" ref="I69" si="15">H69+1</f>
        <v>1</v>
      </c>
      <c r="J69" s="48">
        <f t="shared" ref="J69" si="16">I69+1</f>
        <v>2</v>
      </c>
      <c r="K69" s="48">
        <f t="shared" ref="K69" si="17">J69+1</f>
        <v>3</v>
      </c>
      <c r="L69" s="48">
        <f t="shared" ref="L69" si="18">K69+1</f>
        <v>4</v>
      </c>
    </row>
    <row r="70" spans="3:12" x14ac:dyDescent="0.15">
      <c r="C70" s="49"/>
      <c r="H70" s="49"/>
      <c r="I70" s="49"/>
      <c r="J70" s="49"/>
      <c r="K70" s="49"/>
      <c r="L70" s="49"/>
    </row>
    <row r="71" spans="3:12" x14ac:dyDescent="0.15">
      <c r="C71" s="49"/>
      <c r="D71" s="47" t="s">
        <v>141</v>
      </c>
      <c r="H71" s="49"/>
      <c r="I71" s="57">
        <f>I40</f>
        <v>500000</v>
      </c>
      <c r="J71" s="57">
        <f t="shared" ref="J71:K71" si="19">J40</f>
        <v>200000</v>
      </c>
      <c r="K71" s="57">
        <f t="shared" si="19"/>
        <v>100000</v>
      </c>
      <c r="L71" s="49"/>
    </row>
    <row r="72" spans="3:12" x14ac:dyDescent="0.15">
      <c r="C72" s="49"/>
      <c r="E72" s="47" t="s">
        <v>145</v>
      </c>
      <c r="H72" s="57">
        <f>NPV($G$2,I71:K71)</f>
        <v>694966.19083395926</v>
      </c>
      <c r="I72" s="57"/>
      <c r="K72" s="49"/>
      <c r="L72" s="49"/>
    </row>
    <row r="73" spans="3:12" x14ac:dyDescent="0.15">
      <c r="C73" s="49"/>
      <c r="D73" s="47" t="s">
        <v>144</v>
      </c>
      <c r="H73" s="57"/>
      <c r="I73" s="57"/>
      <c r="J73" s="57"/>
      <c r="K73" s="57"/>
      <c r="L73" s="57">
        <f>H33</f>
        <v>197885.19637462209</v>
      </c>
    </row>
    <row r="74" spans="3:12" x14ac:dyDescent="0.15">
      <c r="C74" s="49"/>
      <c r="E74" s="47" t="s">
        <v>146</v>
      </c>
      <c r="H74" s="57">
        <f>L73/$G$2*(1+$G$2)^(-3)</f>
        <v>1486740.7691556877</v>
      </c>
      <c r="I74" s="57"/>
      <c r="J74" s="49"/>
      <c r="K74" s="49"/>
      <c r="L74" s="49"/>
    </row>
    <row r="75" spans="3:12" x14ac:dyDescent="0.15">
      <c r="C75" s="49"/>
      <c r="D75" s="47" t="s">
        <v>55</v>
      </c>
      <c r="H75" s="57">
        <f>SUM(H72:H74)</f>
        <v>2181706.9599896469</v>
      </c>
      <c r="I75" s="57"/>
      <c r="J75" s="49"/>
      <c r="K75" s="49"/>
      <c r="L75" s="49"/>
    </row>
    <row r="76" spans="3:12" x14ac:dyDescent="0.15">
      <c r="C76" s="49"/>
      <c r="H76" s="57"/>
      <c r="I76" s="57"/>
      <c r="J76" s="49"/>
      <c r="K76" s="49"/>
      <c r="L76" s="49"/>
    </row>
    <row r="77" spans="3:12" x14ac:dyDescent="0.15">
      <c r="C77" s="49"/>
      <c r="H77" s="57"/>
      <c r="I77" s="57"/>
      <c r="J77" s="49"/>
      <c r="K77" s="49"/>
      <c r="L77"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2:G45"/>
  <sheetViews>
    <sheetView zoomScale="150" zoomScaleNormal="150" zoomScalePageLayoutView="150" workbookViewId="0"/>
  </sheetViews>
  <sheetFormatPr baseColWidth="10" defaultRowHeight="13" x14ac:dyDescent="0.15"/>
  <sheetData>
    <row r="2" spans="1:7" x14ac:dyDescent="0.15">
      <c r="B2" s="58" t="s">
        <v>20</v>
      </c>
      <c r="C2" s="58"/>
      <c r="D2" s="58" t="s">
        <v>21</v>
      </c>
      <c r="E2" s="58"/>
      <c r="F2" t="s">
        <v>22</v>
      </c>
    </row>
    <row r="3" spans="1:7" x14ac:dyDescent="0.15">
      <c r="B3" s="3" t="s">
        <v>23</v>
      </c>
      <c r="C3" s="3" t="s">
        <v>24</v>
      </c>
      <c r="D3" s="3" t="s">
        <v>23</v>
      </c>
      <c r="E3" s="3" t="s">
        <v>24</v>
      </c>
      <c r="F3" s="3" t="s">
        <v>23</v>
      </c>
      <c r="G3" s="3" t="s">
        <v>24</v>
      </c>
    </row>
    <row r="4" spans="1:7" x14ac:dyDescent="0.15">
      <c r="A4" s="4" t="s">
        <v>25</v>
      </c>
    </row>
    <row r="5" spans="1:7" x14ac:dyDescent="0.15">
      <c r="A5" s="4" t="s">
        <v>26</v>
      </c>
      <c r="B5">
        <v>2.3450000000000002</v>
      </c>
      <c r="C5" s="5">
        <f>B5</f>
        <v>2.3450000000000002</v>
      </c>
      <c r="D5">
        <f t="shared" ref="D5:D7" si="0">B5*-1</f>
        <v>-2.3450000000000002</v>
      </c>
      <c r="E5" s="5">
        <f>D5</f>
        <v>-2.3450000000000002</v>
      </c>
      <c r="F5">
        <f t="shared" ref="F5:F8" si="1">B5*0</f>
        <v>0</v>
      </c>
      <c r="G5" s="5">
        <f>F5</f>
        <v>0</v>
      </c>
    </row>
    <row r="6" spans="1:7" x14ac:dyDescent="0.15">
      <c r="A6" s="4" t="s">
        <v>27</v>
      </c>
      <c r="B6">
        <v>2.67</v>
      </c>
      <c r="C6" s="6">
        <f t="shared" ref="C6:E12" si="2">B6</f>
        <v>2.67</v>
      </c>
      <c r="D6">
        <f t="shared" si="0"/>
        <v>-2.67</v>
      </c>
      <c r="E6" s="6">
        <f t="shared" si="2"/>
        <v>-2.67</v>
      </c>
      <c r="F6">
        <f t="shared" si="1"/>
        <v>0</v>
      </c>
      <c r="G6" s="6">
        <f t="shared" ref="G6:G12" si="3">F6</f>
        <v>0</v>
      </c>
    </row>
    <row r="7" spans="1:7" x14ac:dyDescent="0.15">
      <c r="A7" s="4" t="s">
        <v>28</v>
      </c>
      <c r="B7">
        <v>2.5779999999999998</v>
      </c>
      <c r="C7" s="7">
        <f t="shared" si="2"/>
        <v>2.5779999999999998</v>
      </c>
      <c r="D7">
        <f t="shared" si="0"/>
        <v>-2.5779999999999998</v>
      </c>
      <c r="E7" s="7">
        <f t="shared" si="2"/>
        <v>-2.5779999999999998</v>
      </c>
      <c r="F7">
        <f t="shared" si="1"/>
        <v>0</v>
      </c>
      <c r="G7" s="7">
        <f t="shared" si="3"/>
        <v>0</v>
      </c>
    </row>
    <row r="8" spans="1:7" x14ac:dyDescent="0.15">
      <c r="A8" s="4" t="s">
        <v>29</v>
      </c>
      <c r="B8">
        <v>2.35E-2</v>
      </c>
      <c r="C8" s="8">
        <f t="shared" si="2"/>
        <v>2.35E-2</v>
      </c>
      <c r="D8">
        <f>B8*-1</f>
        <v>-2.35E-2</v>
      </c>
      <c r="E8" s="8">
        <f t="shared" si="2"/>
        <v>-2.35E-2</v>
      </c>
      <c r="F8">
        <f t="shared" si="1"/>
        <v>0</v>
      </c>
      <c r="G8" s="8">
        <f t="shared" si="3"/>
        <v>0</v>
      </c>
    </row>
    <row r="9" spans="1:7" x14ac:dyDescent="0.15">
      <c r="A9" s="4" t="s">
        <v>30</v>
      </c>
      <c r="B9">
        <v>2345</v>
      </c>
      <c r="C9" s="9">
        <f t="shared" si="2"/>
        <v>2345</v>
      </c>
      <c r="D9">
        <f t="shared" ref="D9:D12" si="4">B9*-1</f>
        <v>-2345</v>
      </c>
      <c r="E9" s="9">
        <f t="shared" si="2"/>
        <v>-2345</v>
      </c>
      <c r="F9">
        <f>B9*0</f>
        <v>0</v>
      </c>
      <c r="G9" s="9">
        <f t="shared" si="3"/>
        <v>0</v>
      </c>
    </row>
    <row r="10" spans="1:7" x14ac:dyDescent="0.15">
      <c r="A10" s="4" t="s">
        <v>31</v>
      </c>
      <c r="B10">
        <v>28.6</v>
      </c>
      <c r="C10" s="10">
        <f t="shared" si="2"/>
        <v>28.6</v>
      </c>
      <c r="D10">
        <f t="shared" si="4"/>
        <v>-28.6</v>
      </c>
      <c r="E10" s="10">
        <f t="shared" si="2"/>
        <v>-28.6</v>
      </c>
      <c r="F10">
        <f t="shared" ref="F10:F12" si="5">B10*0</f>
        <v>0</v>
      </c>
      <c r="G10" s="10">
        <f t="shared" si="3"/>
        <v>0</v>
      </c>
    </row>
    <row r="11" spans="1:7" x14ac:dyDescent="0.15">
      <c r="A11" s="4" t="s">
        <v>32</v>
      </c>
      <c r="B11">
        <v>2015</v>
      </c>
      <c r="C11" s="11">
        <f t="shared" si="2"/>
        <v>2015</v>
      </c>
      <c r="D11">
        <f t="shared" si="4"/>
        <v>-2015</v>
      </c>
      <c r="E11" s="11">
        <f t="shared" si="2"/>
        <v>-2015</v>
      </c>
      <c r="F11">
        <f t="shared" si="5"/>
        <v>0</v>
      </c>
      <c r="G11" s="11">
        <f t="shared" si="3"/>
        <v>0</v>
      </c>
    </row>
    <row r="12" spans="1:7" x14ac:dyDescent="0.15">
      <c r="A12" s="4" t="s">
        <v>33</v>
      </c>
      <c r="B12">
        <f t="shared" ref="B12" si="6">B11</f>
        <v>2015</v>
      </c>
      <c r="C12" s="12">
        <f t="shared" si="2"/>
        <v>2015</v>
      </c>
      <c r="D12">
        <f t="shared" si="4"/>
        <v>-2015</v>
      </c>
      <c r="E12" s="12">
        <f t="shared" si="2"/>
        <v>-2015</v>
      </c>
      <c r="F12">
        <f t="shared" si="5"/>
        <v>0</v>
      </c>
      <c r="G12" s="12">
        <f t="shared" si="3"/>
        <v>0</v>
      </c>
    </row>
    <row r="13" spans="1:7" x14ac:dyDescent="0.15">
      <c r="A13" s="4"/>
      <c r="C13" s="12"/>
      <c r="E13" s="12"/>
      <c r="G13" s="12"/>
    </row>
    <row r="14" spans="1:7" x14ac:dyDescent="0.15">
      <c r="A14" s="13" t="s">
        <v>34</v>
      </c>
    </row>
    <row r="15" spans="1:7" x14ac:dyDescent="0.15">
      <c r="A15" s="13" t="s">
        <v>35</v>
      </c>
      <c r="B15">
        <v>2.3450000000000002</v>
      </c>
      <c r="C15" s="14">
        <f>B15</f>
        <v>2.3450000000000002</v>
      </c>
      <c r="D15">
        <f t="shared" ref="D15:D17" si="7">B15*-1</f>
        <v>-2.3450000000000002</v>
      </c>
      <c r="E15" s="14">
        <f>D15</f>
        <v>-2.3450000000000002</v>
      </c>
      <c r="F15">
        <f t="shared" ref="F15:F18" si="8">B15*0</f>
        <v>0</v>
      </c>
      <c r="G15" s="14">
        <f>F15</f>
        <v>0</v>
      </c>
    </row>
    <row r="16" spans="1:7" x14ac:dyDescent="0.15">
      <c r="A16" s="13" t="s">
        <v>36</v>
      </c>
      <c r="B16">
        <v>2.67</v>
      </c>
      <c r="C16" s="15">
        <f t="shared" ref="C16:C22" si="9">B16</f>
        <v>2.67</v>
      </c>
      <c r="D16">
        <f t="shared" si="7"/>
        <v>-2.67</v>
      </c>
      <c r="E16" s="15">
        <f t="shared" ref="E16:E22" si="10">D16</f>
        <v>-2.67</v>
      </c>
      <c r="F16">
        <f t="shared" si="8"/>
        <v>0</v>
      </c>
      <c r="G16" s="15">
        <f t="shared" ref="G16:G22" si="11">F16</f>
        <v>0</v>
      </c>
    </row>
    <row r="17" spans="1:7" x14ac:dyDescent="0.15">
      <c r="A17" s="13" t="s">
        <v>37</v>
      </c>
      <c r="B17">
        <v>2.5779999999999998</v>
      </c>
      <c r="C17" s="16">
        <f t="shared" si="9"/>
        <v>2.5779999999999998</v>
      </c>
      <c r="D17">
        <f t="shared" si="7"/>
        <v>-2.5779999999999998</v>
      </c>
      <c r="E17" s="16">
        <f t="shared" si="10"/>
        <v>-2.5779999999999998</v>
      </c>
      <c r="F17">
        <f t="shared" si="8"/>
        <v>0</v>
      </c>
      <c r="G17" s="16">
        <f t="shared" si="11"/>
        <v>0</v>
      </c>
    </row>
    <row r="18" spans="1:7" x14ac:dyDescent="0.15">
      <c r="A18" s="13" t="s">
        <v>38</v>
      </c>
      <c r="B18">
        <v>2.35E-2</v>
      </c>
      <c r="C18" s="17">
        <f t="shared" si="9"/>
        <v>2.35E-2</v>
      </c>
      <c r="D18">
        <f>B18*-1</f>
        <v>-2.35E-2</v>
      </c>
      <c r="E18" s="17">
        <f t="shared" si="10"/>
        <v>-2.35E-2</v>
      </c>
      <c r="F18">
        <f t="shared" si="8"/>
        <v>0</v>
      </c>
      <c r="G18" s="17">
        <f t="shared" si="11"/>
        <v>0</v>
      </c>
    </row>
    <row r="19" spans="1:7" x14ac:dyDescent="0.15">
      <c r="A19" s="13" t="s">
        <v>39</v>
      </c>
      <c r="B19">
        <v>2345</v>
      </c>
      <c r="C19" s="18">
        <f t="shared" si="9"/>
        <v>2345</v>
      </c>
      <c r="D19">
        <f t="shared" ref="D19:D22" si="12">B19*-1</f>
        <v>-2345</v>
      </c>
      <c r="E19" s="18">
        <f t="shared" si="10"/>
        <v>-2345</v>
      </c>
      <c r="F19">
        <f>B19*0</f>
        <v>0</v>
      </c>
      <c r="G19" s="18">
        <f t="shared" si="11"/>
        <v>0</v>
      </c>
    </row>
    <row r="20" spans="1:7" x14ac:dyDescent="0.15">
      <c r="A20" s="13" t="s">
        <v>40</v>
      </c>
      <c r="B20">
        <v>28.6</v>
      </c>
      <c r="C20" s="19">
        <f t="shared" si="9"/>
        <v>28.6</v>
      </c>
      <c r="D20">
        <f t="shared" si="12"/>
        <v>-28.6</v>
      </c>
      <c r="E20" s="19">
        <f t="shared" si="10"/>
        <v>-28.6</v>
      </c>
      <c r="F20">
        <f t="shared" ref="F20:F22" si="13">B20*0</f>
        <v>0</v>
      </c>
      <c r="G20" s="19">
        <f t="shared" si="11"/>
        <v>0</v>
      </c>
    </row>
    <row r="21" spans="1:7" x14ac:dyDescent="0.15">
      <c r="A21" s="13" t="s">
        <v>41</v>
      </c>
      <c r="B21">
        <v>2015</v>
      </c>
      <c r="C21" s="20">
        <f t="shared" si="9"/>
        <v>2015</v>
      </c>
      <c r="D21">
        <f t="shared" si="12"/>
        <v>-2015</v>
      </c>
      <c r="E21" s="20">
        <f t="shared" si="10"/>
        <v>-2015</v>
      </c>
      <c r="F21">
        <f t="shared" si="13"/>
        <v>0</v>
      </c>
      <c r="G21" s="20">
        <f t="shared" si="11"/>
        <v>0</v>
      </c>
    </row>
    <row r="22" spans="1:7" x14ac:dyDescent="0.15">
      <c r="A22" s="13" t="s">
        <v>42</v>
      </c>
      <c r="B22">
        <f t="shared" ref="B22" si="14">B21</f>
        <v>2015</v>
      </c>
      <c r="C22" s="21">
        <f t="shared" si="9"/>
        <v>2015</v>
      </c>
      <c r="D22">
        <f t="shared" si="12"/>
        <v>-2015</v>
      </c>
      <c r="E22" s="21">
        <f t="shared" si="10"/>
        <v>-2015</v>
      </c>
      <c r="F22">
        <f t="shared" si="13"/>
        <v>0</v>
      </c>
      <c r="G22" s="21">
        <f t="shared" si="11"/>
        <v>0</v>
      </c>
    </row>
    <row r="23" spans="1:7" x14ac:dyDescent="0.15">
      <c r="A23" s="13"/>
      <c r="C23" s="21"/>
      <c r="E23" s="21"/>
      <c r="G23" s="21"/>
    </row>
    <row r="24" spans="1:7" x14ac:dyDescent="0.15">
      <c r="A24" s="22" t="s">
        <v>43</v>
      </c>
    </row>
    <row r="25" spans="1:7" x14ac:dyDescent="0.15">
      <c r="A25" s="22" t="s">
        <v>44</v>
      </c>
      <c r="B25">
        <v>2.3450000000000002</v>
      </c>
      <c r="C25" s="23">
        <f>B25</f>
        <v>2.3450000000000002</v>
      </c>
      <c r="D25">
        <f t="shared" ref="D25:D27" si="15">B25*-1</f>
        <v>-2.3450000000000002</v>
      </c>
      <c r="E25" s="23">
        <f>D25</f>
        <v>-2.3450000000000002</v>
      </c>
      <c r="F25">
        <f t="shared" ref="F25:F28" si="16">B25*0</f>
        <v>0</v>
      </c>
      <c r="G25" s="23">
        <f>F25</f>
        <v>0</v>
      </c>
    </row>
    <row r="26" spans="1:7" x14ac:dyDescent="0.15">
      <c r="A26" s="22" t="s">
        <v>45</v>
      </c>
      <c r="B26">
        <v>2.67</v>
      </c>
      <c r="C26" s="24">
        <f t="shared" ref="C26:C32" si="17">B26</f>
        <v>2.67</v>
      </c>
      <c r="D26">
        <f t="shared" si="15"/>
        <v>-2.67</v>
      </c>
      <c r="E26" s="24">
        <f t="shared" ref="E26:E32" si="18">D26</f>
        <v>-2.67</v>
      </c>
      <c r="F26">
        <f t="shared" si="16"/>
        <v>0</v>
      </c>
      <c r="G26" s="24">
        <f t="shared" ref="G26:G35" si="19">F26</f>
        <v>0</v>
      </c>
    </row>
    <row r="27" spans="1:7" x14ac:dyDescent="0.15">
      <c r="A27" s="22" t="s">
        <v>46</v>
      </c>
      <c r="B27">
        <v>2.5779999999999998</v>
      </c>
      <c r="C27" s="25">
        <f t="shared" si="17"/>
        <v>2.5779999999999998</v>
      </c>
      <c r="D27">
        <f t="shared" si="15"/>
        <v>-2.5779999999999998</v>
      </c>
      <c r="E27" s="25">
        <f t="shared" si="18"/>
        <v>-2.5779999999999998</v>
      </c>
      <c r="F27">
        <f t="shared" si="16"/>
        <v>0</v>
      </c>
      <c r="G27" s="25">
        <f t="shared" si="19"/>
        <v>0</v>
      </c>
    </row>
    <row r="28" spans="1:7" x14ac:dyDescent="0.15">
      <c r="A28" s="22" t="s">
        <v>47</v>
      </c>
      <c r="B28">
        <v>2.35E-2</v>
      </c>
      <c r="C28" s="26">
        <f t="shared" si="17"/>
        <v>2.35E-2</v>
      </c>
      <c r="D28">
        <f>B28*-1</f>
        <v>-2.35E-2</v>
      </c>
      <c r="E28" s="26">
        <f t="shared" si="18"/>
        <v>-2.35E-2</v>
      </c>
      <c r="F28">
        <f t="shared" si="16"/>
        <v>0</v>
      </c>
      <c r="G28" s="26">
        <f t="shared" si="19"/>
        <v>0</v>
      </c>
    </row>
    <row r="29" spans="1:7" x14ac:dyDescent="0.15">
      <c r="A29" s="22" t="s">
        <v>48</v>
      </c>
      <c r="B29">
        <v>2345</v>
      </c>
      <c r="C29" s="27">
        <f t="shared" si="17"/>
        <v>2345</v>
      </c>
      <c r="D29">
        <f t="shared" ref="D29:D32" si="20">B29*-1</f>
        <v>-2345</v>
      </c>
      <c r="E29" s="27">
        <f t="shared" si="18"/>
        <v>-2345</v>
      </c>
      <c r="F29">
        <f>B29*0</f>
        <v>0</v>
      </c>
      <c r="G29" s="27">
        <f t="shared" si="19"/>
        <v>0</v>
      </c>
    </row>
    <row r="30" spans="1:7" x14ac:dyDescent="0.15">
      <c r="A30" s="22" t="s">
        <v>49</v>
      </c>
      <c r="B30">
        <v>28.6</v>
      </c>
      <c r="C30" s="28">
        <f t="shared" si="17"/>
        <v>28.6</v>
      </c>
      <c r="D30">
        <f t="shared" si="20"/>
        <v>-28.6</v>
      </c>
      <c r="E30" s="28">
        <f t="shared" si="18"/>
        <v>-28.6</v>
      </c>
      <c r="F30">
        <f t="shared" ref="F30:F32" si="21">B30*0</f>
        <v>0</v>
      </c>
      <c r="G30" s="28">
        <f t="shared" si="19"/>
        <v>0</v>
      </c>
    </row>
    <row r="31" spans="1:7" x14ac:dyDescent="0.15">
      <c r="A31" s="22" t="s">
        <v>50</v>
      </c>
      <c r="B31">
        <v>2015</v>
      </c>
      <c r="C31" s="29">
        <f t="shared" si="17"/>
        <v>2015</v>
      </c>
      <c r="D31">
        <f t="shared" si="20"/>
        <v>-2015</v>
      </c>
      <c r="E31" s="29">
        <f t="shared" si="18"/>
        <v>-2015</v>
      </c>
      <c r="F31">
        <f t="shared" si="21"/>
        <v>0</v>
      </c>
      <c r="G31" s="29">
        <f t="shared" si="19"/>
        <v>0</v>
      </c>
    </row>
    <row r="32" spans="1:7" x14ac:dyDescent="0.15">
      <c r="A32" s="22" t="s">
        <v>51</v>
      </c>
      <c r="B32">
        <f t="shared" ref="B32" si="22">B31</f>
        <v>2015</v>
      </c>
      <c r="C32" s="30">
        <f t="shared" si="17"/>
        <v>2015</v>
      </c>
      <c r="D32">
        <f t="shared" si="20"/>
        <v>-2015</v>
      </c>
      <c r="E32" s="30">
        <f t="shared" si="18"/>
        <v>-2015</v>
      </c>
      <c r="F32">
        <f t="shared" si="21"/>
        <v>0</v>
      </c>
      <c r="G32" s="30">
        <f t="shared" si="19"/>
        <v>0</v>
      </c>
    </row>
    <row r="33" spans="1:7" x14ac:dyDescent="0.15">
      <c r="A33" s="22"/>
      <c r="C33" s="30"/>
      <c r="E33" s="30"/>
      <c r="G33" s="30"/>
    </row>
    <row r="34" spans="1:7" x14ac:dyDescent="0.15">
      <c r="A34" s="31" t="s">
        <v>52</v>
      </c>
    </row>
    <row r="35" spans="1:7" x14ac:dyDescent="0.15">
      <c r="A35" s="31" t="s">
        <v>53</v>
      </c>
      <c r="B35">
        <v>2.67</v>
      </c>
      <c r="C35" s="31">
        <f t="shared" ref="C35" si="23">B35</f>
        <v>2.67</v>
      </c>
      <c r="D35">
        <f t="shared" ref="D35" si="24">B35*-1</f>
        <v>-2.67</v>
      </c>
      <c r="E35" s="31">
        <f t="shared" ref="E35" si="25">D35</f>
        <v>-2.67</v>
      </c>
      <c r="F35">
        <f t="shared" ref="F35" si="26">B35*0</f>
        <v>0</v>
      </c>
      <c r="G35" s="31">
        <f t="shared" si="19"/>
        <v>0</v>
      </c>
    </row>
    <row r="44" spans="1:7" x14ac:dyDescent="0.15">
      <c r="A44" s="35"/>
    </row>
    <row r="45" spans="1:7" x14ac:dyDescent="0.15">
      <c r="D45" s="32"/>
    </row>
  </sheetData>
  <mergeCells count="2">
    <mergeCell ref="B2:C2"/>
    <mergeCell ref="D2:E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Copyright</vt:lpstr>
      <vt:lpstr>app-vanguard-it</vt:lpstr>
      <vt:lpstr>app-cypress-technologies</vt:lpstr>
      <vt:lpstr>app-roarke-stone</vt:lpstr>
      <vt:lpstr>Format Definitions</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 Roberts</dc:creator>
  <cp:lastModifiedBy>Roberts, Michael</cp:lastModifiedBy>
  <cp:lastPrinted>2015-07-17T01:56:20Z</cp:lastPrinted>
  <dcterms:created xsi:type="dcterms:W3CDTF">2001-11-03T19:08:30Z</dcterms:created>
  <dcterms:modified xsi:type="dcterms:W3CDTF">2022-12-31T23:33:12Z</dcterms:modified>
</cp:coreProperties>
</file>