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-15" yWindow="45" windowWidth="21645" windowHeight="12300" tabRatio="639"/>
  </bookViews>
  <sheets>
    <sheet name="Financials" sheetId="1" r:id="rId1"/>
    <sheet name="Supplemental" sheetId="3" r:id="rId2"/>
    <sheet name="Other" sheetId="8" r:id="rId3"/>
  </sheets>
  <externalReferences>
    <externalReference r:id="rId4"/>
  </externalReferences>
  <definedNames>
    <definedName name="company_name">Financials!$A$2</definedName>
    <definedName name="name">[1]Financials!$A$2</definedName>
  </definedNames>
  <calcPr calcId="125725"/>
</workbook>
</file>

<file path=xl/calcChain.xml><?xml version="1.0" encoding="utf-8"?>
<calcChain xmlns="http://schemas.openxmlformats.org/spreadsheetml/2006/main">
  <c r="K28" i="3"/>
  <c r="L28" s="1"/>
  <c r="M28" s="1"/>
  <c r="N28" s="1"/>
  <c r="O28" s="1"/>
  <c r="K17"/>
  <c r="L17" s="1"/>
  <c r="M17" s="1"/>
  <c r="N17" s="1"/>
  <c r="O17" s="1"/>
  <c r="L6"/>
  <c r="M6" s="1"/>
  <c r="N6" s="1"/>
  <c r="O6" s="1"/>
  <c r="K6"/>
  <c r="C23"/>
  <c r="D23" s="1"/>
  <c r="E23" s="1"/>
  <c r="F23" s="1"/>
  <c r="G23" s="1"/>
  <c r="C14"/>
  <c r="D14" s="1"/>
  <c r="E14" s="1"/>
  <c r="F14" s="1"/>
  <c r="G14" s="1"/>
  <c r="D6"/>
  <c r="E6" s="1"/>
  <c r="F6" s="1"/>
  <c r="G6" s="1"/>
  <c r="C6"/>
  <c r="C11"/>
  <c r="C11" i="1" s="1"/>
  <c r="C12" s="1"/>
  <c r="D11" i="3"/>
  <c r="D11" i="1" s="1"/>
  <c r="D12" s="1"/>
  <c r="E11" i="3"/>
  <c r="E11" i="1" s="1"/>
  <c r="E12" s="1"/>
  <c r="F11" i="3"/>
  <c r="F11" i="1" s="1"/>
  <c r="F12" s="1"/>
  <c r="G11" i="3"/>
  <c r="G11" i="1" s="1"/>
  <c r="G12" s="1"/>
  <c r="B11" i="3"/>
  <c r="B11" i="1" s="1"/>
  <c r="K6" i="8"/>
  <c r="L6" s="1"/>
  <c r="M6" s="1"/>
  <c r="N6" s="1"/>
  <c r="F6"/>
  <c r="E6"/>
  <c r="D6"/>
  <c r="C6"/>
  <c r="I2"/>
  <c r="J11"/>
  <c r="K11"/>
  <c r="L11"/>
  <c r="M11"/>
  <c r="N11"/>
  <c r="F39"/>
  <c r="E39"/>
  <c r="D39"/>
  <c r="C39"/>
  <c r="B39"/>
  <c r="F32"/>
  <c r="E32"/>
  <c r="D32"/>
  <c r="C32"/>
  <c r="B32"/>
  <c r="F25"/>
  <c r="E25"/>
  <c r="D25"/>
  <c r="C25"/>
  <c r="B25"/>
  <c r="F18"/>
  <c r="E18"/>
  <c r="D18"/>
  <c r="C18"/>
  <c r="B18"/>
  <c r="E10"/>
  <c r="D10"/>
  <c r="A2"/>
  <c r="O35" i="3" l="1"/>
  <c r="N35"/>
  <c r="M35"/>
  <c r="L35"/>
  <c r="K35"/>
  <c r="O31"/>
  <c r="N31"/>
  <c r="M31"/>
  <c r="L31"/>
  <c r="K31"/>
  <c r="G29"/>
  <c r="F29"/>
  <c r="E29"/>
  <c r="D29"/>
  <c r="C29"/>
  <c r="O23"/>
  <c r="N23"/>
  <c r="M23"/>
  <c r="L23"/>
  <c r="K23"/>
  <c r="G18"/>
  <c r="F18"/>
  <c r="E18"/>
  <c r="D18"/>
  <c r="C18"/>
  <c r="O12"/>
  <c r="N12"/>
  <c r="M12"/>
  <c r="L12"/>
  <c r="K12"/>
  <c r="I2"/>
  <c r="A2"/>
  <c r="O42" i="1" s="1"/>
  <c r="N42" s="1"/>
  <c r="M42" s="1"/>
  <c r="L42" s="1"/>
  <c r="K42" s="1"/>
  <c r="O36"/>
  <c r="N36"/>
  <c r="M36"/>
  <c r="L36"/>
  <c r="K36" l="1"/>
  <c r="O23"/>
  <c r="N23" s="1"/>
  <c r="M23" s="1"/>
  <c r="L23" s="1"/>
  <c r="K23" s="1"/>
  <c r="N19"/>
  <c r="M19" s="1"/>
  <c r="L19" s="1"/>
  <c r="K19" s="1"/>
  <c r="G16" s="1"/>
  <c r="B12"/>
  <c r="O12"/>
  <c r="N12"/>
  <c r="M12"/>
  <c r="L12"/>
  <c r="K12"/>
  <c r="G9"/>
  <c r="F9"/>
  <c r="E9"/>
  <c r="D9"/>
  <c r="C9"/>
  <c r="B9"/>
  <c r="O6"/>
  <c r="N6" s="1"/>
  <c r="M6"/>
  <c r="L6"/>
  <c r="K6"/>
  <c r="F6" s="1"/>
  <c r="E6" s="1"/>
  <c r="D6"/>
  <c r="I2"/>
  <c r="F16" l="1"/>
  <c r="B16"/>
  <c r="G19"/>
  <c r="F19" l="1"/>
  <c r="E16"/>
  <c r="D16" l="1"/>
  <c r="E19"/>
  <c r="D19" l="1"/>
  <c r="C16"/>
  <c r="C19" l="1"/>
  <c r="B19" s="1"/>
  <c r="O19" s="1"/>
</calcChain>
</file>

<file path=xl/sharedStrings.xml><?xml version="1.0" encoding="utf-8"?>
<sst xmlns="http://schemas.openxmlformats.org/spreadsheetml/2006/main" count="131" uniqueCount="102">
  <si>
    <t>General &amp; administrative</t>
  </si>
  <si>
    <t>Research and development</t>
  </si>
  <si>
    <t>Earnings before income taxes</t>
  </si>
  <si>
    <t>Income tax</t>
  </si>
  <si>
    <t>Net income</t>
  </si>
  <si>
    <t>Total assets</t>
  </si>
  <si>
    <t>Other non-current liabilities</t>
  </si>
  <si>
    <t xml:space="preserve">Borrowings       </t>
  </si>
  <si>
    <t xml:space="preserve">Deferred tax liabilities      </t>
  </si>
  <si>
    <t xml:space="preserve">Retirement benefit obligations    </t>
  </si>
  <si>
    <t xml:space="preserve">Tax liabilities         </t>
  </si>
  <si>
    <t xml:space="preserve">Share capital        </t>
  </si>
  <si>
    <t>Income Statement</t>
  </si>
  <si>
    <t>Net revenues</t>
  </si>
  <si>
    <t>Cost of sales</t>
  </si>
  <si>
    <t>Gross profit</t>
  </si>
  <si>
    <t>Balance Sheet</t>
  </si>
  <si>
    <t>Assets</t>
  </si>
  <si>
    <t>Cash and cash equivalents</t>
  </si>
  <si>
    <t xml:space="preserve">Inventories       </t>
  </si>
  <si>
    <t xml:space="preserve">Trade and other receivables       </t>
  </si>
  <si>
    <t xml:space="preserve">Available for sale financial assets       </t>
  </si>
  <si>
    <t xml:space="preserve">Derivative financial instruments </t>
  </si>
  <si>
    <t>Other receivables</t>
  </si>
  <si>
    <t xml:space="preserve">Goodwill and other intangible assets    </t>
  </si>
  <si>
    <t xml:space="preserve">Property, plant and equipment       </t>
  </si>
  <si>
    <t xml:space="preserve">Deferred tax assets      </t>
  </si>
  <si>
    <t>Liabilities and Equity</t>
  </si>
  <si>
    <t>Tax liabilities</t>
  </si>
  <si>
    <t xml:space="preserve">Borrowings      </t>
  </si>
  <si>
    <t xml:space="preserve">Provisions for liabilities and charges       </t>
  </si>
  <si>
    <t xml:space="preserve">Trade and other payables        </t>
  </si>
  <si>
    <t>Current Liabilities</t>
  </si>
  <si>
    <t>Total Liabilities</t>
  </si>
  <si>
    <t>Other income (expense)</t>
  </si>
  <si>
    <t>Financial assets</t>
  </si>
  <si>
    <t>Current assets</t>
  </si>
  <si>
    <t>Reckitt Benckiser</t>
  </si>
  <si>
    <t>Exceptional items</t>
  </si>
  <si>
    <t>Europe</t>
  </si>
  <si>
    <t>RBP</t>
  </si>
  <si>
    <t>Total</t>
  </si>
  <si>
    <t>Restructuring</t>
  </si>
  <si>
    <t>Other provisions</t>
  </si>
  <si>
    <t>Total provisions</t>
  </si>
  <si>
    <t>Current provisions</t>
  </si>
  <si>
    <t>Retained earnings, net of reserves</t>
  </si>
  <si>
    <t>n/a</t>
  </si>
  <si>
    <t>GBP millions</t>
  </si>
  <si>
    <t>Operating profit (EBIT)</t>
  </si>
  <si>
    <t>Net finance income</t>
  </si>
  <si>
    <t>North America and Australia</t>
  </si>
  <si>
    <t>Developing Markets</t>
  </si>
  <si>
    <t>Trade receivables</t>
  </si>
  <si>
    <t>Provision for impairment of receivables</t>
  </si>
  <si>
    <t>Derivative financial instruments</t>
  </si>
  <si>
    <t>Prepayments and accrued income</t>
  </si>
  <si>
    <t>Trade payables</t>
  </si>
  <si>
    <t>Other payables</t>
  </si>
  <si>
    <t>Other tax and social security payable</t>
  </si>
  <si>
    <t>Accruals</t>
  </si>
  <si>
    <t>At January 1</t>
  </si>
  <si>
    <t>Disposals</t>
  </si>
  <si>
    <t>Exchange Adjustments</t>
  </si>
  <si>
    <t>At December 31</t>
  </si>
  <si>
    <t>Total exceptional items</t>
  </si>
  <si>
    <t>Profit of disposal of business</t>
  </si>
  <si>
    <r>
      <t>Exceptional items</t>
    </r>
    <r>
      <rPr>
        <b/>
        <vertAlign val="superscript"/>
        <sz val="11"/>
        <rFont val="Calibri"/>
        <family val="2"/>
        <scheme val="minor"/>
      </rPr>
      <t>1</t>
    </r>
  </si>
  <si>
    <r>
      <t>Accumulated impairment and amortization</t>
    </r>
    <r>
      <rPr>
        <vertAlign val="superscript"/>
        <sz val="11"/>
        <rFont val="Calibri"/>
        <family val="2"/>
        <scheme val="minor"/>
      </rPr>
      <t>2</t>
    </r>
  </si>
  <si>
    <r>
      <t>Trade and other receivables</t>
    </r>
    <r>
      <rPr>
        <b/>
        <vertAlign val="superscript"/>
        <sz val="11"/>
        <rFont val="Calibri"/>
        <family val="2"/>
        <scheme val="minor"/>
      </rPr>
      <t>3</t>
    </r>
  </si>
  <si>
    <r>
      <t>Trade and other payables</t>
    </r>
    <r>
      <rPr>
        <b/>
        <vertAlign val="superscript"/>
        <sz val="11"/>
        <rFont val="Calibri"/>
        <family val="2"/>
        <scheme val="minor"/>
      </rPr>
      <t>4</t>
    </r>
  </si>
  <si>
    <t>Impairment</t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</si>
  <si>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From AR2007-2009 Note 10, AR 2005-2006 Note 9</t>
    </r>
  </si>
  <si>
    <r>
      <rPr>
        <vertAlign val="super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From AR2007-2009 Note 18, AR 2005-2006 Note 17</t>
    </r>
  </si>
  <si>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From AR2007-2009 Note 13, AR 2005-2006 Note 12</t>
    </r>
  </si>
  <si>
    <r>
      <t>Provisions for Liabilities and Charges</t>
    </r>
    <r>
      <rPr>
        <b/>
        <vertAlign val="superscript"/>
        <sz val="11"/>
        <rFont val="Calibri"/>
        <family val="2"/>
        <scheme val="minor"/>
      </rPr>
      <t>5</t>
    </r>
  </si>
  <si>
    <t>Non-current provisions</t>
  </si>
  <si>
    <r>
      <rPr>
        <vertAlign val="super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From AR2008-2009 Note 17, AR 2005-2007 Note 16</t>
    </r>
  </si>
  <si>
    <t>Staff numbers (000s)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</si>
  <si>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From AR 2005-2009</t>
    </r>
  </si>
  <si>
    <t>*Includes Fabric Care, Surface Care, Dishwashing, Home Care, Health &amp; Personal Care, and Other Household</t>
  </si>
  <si>
    <t>Pharmaceuticals</t>
  </si>
  <si>
    <t>Food</t>
  </si>
  <si>
    <t>Organic growth</t>
  </si>
  <si>
    <t>Currency fluctuation</t>
  </si>
  <si>
    <t>Portfolio change</t>
  </si>
  <si>
    <t>Reported revenue growth</t>
  </si>
  <si>
    <t>Household Health &amp; Personal Care</t>
  </si>
  <si>
    <t>Equity minority interest</t>
  </si>
  <si>
    <t>Geographic Breakdown</t>
  </si>
  <si>
    <t>North America &amp; Australia</t>
  </si>
  <si>
    <t>Share premium account</t>
  </si>
  <si>
    <t>Total liabilities and equity</t>
  </si>
  <si>
    <t>Asset impairments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</si>
  <si>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RB Annual Report 2005-2009, page 8 (except 2008, page 1)</t>
    </r>
  </si>
  <si>
    <r>
      <t>Organic Growth</t>
    </r>
    <r>
      <rPr>
        <vertAlign val="superscript"/>
        <sz val="11"/>
        <rFont val="Calibri"/>
        <family val="2"/>
        <scheme val="minor"/>
      </rPr>
      <t>1</t>
    </r>
  </si>
  <si>
    <t>percent</t>
  </si>
  <si>
    <r>
      <t>Employees</t>
    </r>
    <r>
      <rPr>
        <vertAlign val="superscript"/>
        <sz val="11"/>
        <rFont val="Calibri"/>
        <family val="2"/>
        <scheme val="minor"/>
      </rPr>
      <t>2</t>
    </r>
  </si>
  <si>
    <t>Net operating expenses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</si>
  <si>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From 2009 AR Note 3, page 36.</t>
    </r>
  </si>
  <si>
    <t>Distribution costs</t>
  </si>
  <si>
    <t>Amortization and impairment charge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</si>
</sst>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0_);\(0.00\)"/>
    <numFmt numFmtId="165" formatCode="0_);\(0\)"/>
    <numFmt numFmtId="166" formatCode="#,##0.0_);\(#,##0.0\)"/>
    <numFmt numFmtId="167" formatCode="0.0%"/>
    <numFmt numFmtId="168" formatCode="#,##0\ ;\(#,##0.0\)"/>
  </numFmts>
  <fonts count="15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8" fontId="14" fillId="0" borderId="1"/>
    <xf numFmtId="9" fontId="13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37" fontId="4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37" fontId="4" fillId="0" borderId="2" xfId="0" applyNumberFormat="1" applyFont="1" applyBorder="1"/>
    <xf numFmtId="165" fontId="4" fillId="0" borderId="0" xfId="0" applyNumberFormat="1" applyFont="1"/>
    <xf numFmtId="164" fontId="4" fillId="0" borderId="0" xfId="0" applyNumberFormat="1" applyFont="1"/>
    <xf numFmtId="0" fontId="4" fillId="0" borderId="0" xfId="0" applyFont="1" applyBorder="1"/>
    <xf numFmtId="37" fontId="5" fillId="0" borderId="1" xfId="0" applyNumberFormat="1" applyFont="1" applyBorder="1"/>
    <xf numFmtId="37" fontId="5" fillId="0" borderId="0" xfId="0" applyNumberFormat="1" applyFont="1"/>
    <xf numFmtId="0" fontId="3" fillId="0" borderId="0" xfId="0" applyFont="1" applyBorder="1"/>
    <xf numFmtId="0" fontId="6" fillId="0" borderId="0" xfId="0" applyFont="1"/>
    <xf numFmtId="37" fontId="5" fillId="0" borderId="0" xfId="0" applyNumberFormat="1" applyFont="1" applyBorder="1"/>
    <xf numFmtId="37" fontId="4" fillId="0" borderId="2" xfId="0" applyNumberFormat="1" applyFont="1" applyFill="1" applyBorder="1"/>
    <xf numFmtId="0" fontId="7" fillId="0" borderId="0" xfId="0" applyFont="1"/>
    <xf numFmtId="0" fontId="8" fillId="0" borderId="0" xfId="0" applyFont="1"/>
    <xf numFmtId="0" fontId="8" fillId="2" borderId="1" xfId="0" applyFont="1" applyFill="1" applyBorder="1"/>
    <xf numFmtId="0" fontId="7" fillId="0" borderId="1" xfId="0" applyFont="1" applyBorder="1"/>
    <xf numFmtId="37" fontId="7" fillId="0" borderId="0" xfId="0" applyNumberFormat="1" applyFont="1"/>
    <xf numFmtId="0" fontId="7" fillId="0" borderId="0" xfId="0" applyFont="1" applyBorder="1"/>
    <xf numFmtId="0" fontId="7" fillId="0" borderId="0" xfId="0" applyFont="1" applyFill="1" applyBorder="1"/>
    <xf numFmtId="0" fontId="7" fillId="0" borderId="2" xfId="0" applyFont="1" applyBorder="1"/>
    <xf numFmtId="166" fontId="10" fillId="0" borderId="0" xfId="0" applyNumberFormat="1" applyFont="1"/>
    <xf numFmtId="0" fontId="7" fillId="0" borderId="3" xfId="0" applyFont="1" applyBorder="1"/>
    <xf numFmtId="166" fontId="7" fillId="0" borderId="3" xfId="0" applyNumberFormat="1" applyFont="1" applyBorder="1"/>
    <xf numFmtId="167" fontId="7" fillId="0" borderId="0" xfId="0" applyNumberFormat="1" applyFont="1" applyBorder="1"/>
    <xf numFmtId="167" fontId="7" fillId="0" borderId="2" xfId="0" applyNumberFormat="1" applyFont="1" applyBorder="1"/>
    <xf numFmtId="166" fontId="10" fillId="0" borderId="0" xfId="0" applyNumberFormat="1" applyFont="1" applyAlignment="1">
      <alignment horizontal="right"/>
    </xf>
    <xf numFmtId="0" fontId="8" fillId="0" borderId="1" xfId="0" applyFont="1" applyFill="1" applyBorder="1"/>
    <xf numFmtId="167" fontId="12" fillId="0" borderId="0" xfId="0" applyNumberFormat="1" applyFont="1"/>
    <xf numFmtId="167" fontId="10" fillId="0" borderId="0" xfId="0" applyNumberFormat="1" applyFont="1"/>
    <xf numFmtId="167" fontId="12" fillId="0" borderId="0" xfId="1" applyNumberFormat="1" applyFont="1"/>
    <xf numFmtId="167" fontId="10" fillId="0" borderId="0" xfId="1" applyNumberFormat="1" applyFont="1"/>
    <xf numFmtId="0" fontId="3" fillId="2" borderId="1" xfId="0" applyFont="1" applyFill="1" applyBorder="1"/>
    <xf numFmtId="0" fontId="8" fillId="0" borderId="0" xfId="0" applyFont="1" applyFill="1" applyBorder="1"/>
    <xf numFmtId="37" fontId="4" fillId="0" borderId="1" xfId="0" applyNumberFormat="1" applyFont="1" applyBorder="1"/>
  </cellXfs>
  <cellStyles count="6">
    <cellStyle name="comma (0)" xfId="4"/>
    <cellStyle name="Comma 2" xfId="3"/>
    <cellStyle name="Normal" xfId="0" builtinId="0"/>
    <cellStyle name="Normal 2" xfId="2"/>
    <cellStyle name="Percent" xfId="1" builtinId="5"/>
    <cellStyle name="Percent 2" xf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ssels/AppData/Local/Microsoft/Windows/Temporary%20Internet%20Files/Content.IE5/3R2PJFVM/Henkel%20Financials%20(2009)%20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s"/>
      <sheetName val="%%TOBA_CACHE%%"/>
      <sheetName val="Supplemental"/>
      <sheetName val="ROIC"/>
      <sheetName val="NOPAT"/>
      <sheetName val="Taxes"/>
      <sheetName val="Capital"/>
      <sheetName val="Valuation"/>
      <sheetName val="Employees"/>
      <sheetName val="Growth"/>
      <sheetName val="Products"/>
    </sheetNames>
    <sheetDataSet>
      <sheetData sheetId="0" refreshError="1">
        <row r="2">
          <cell r="A2" t="str">
            <v>Henkel AG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57"/>
  <sheetViews>
    <sheetView tabSelected="1" zoomScale="80" zoomScaleNormal="80" workbookViewId="0">
      <selection activeCell="A2" sqref="A2"/>
    </sheetView>
  </sheetViews>
  <sheetFormatPr defaultColWidth="9" defaultRowHeight="15" outlineLevelCol="1"/>
  <cols>
    <col min="1" max="1" width="30.375" style="2" customWidth="1"/>
    <col min="2" max="2" width="0" style="2" hidden="1" customWidth="1" outlineLevel="1"/>
    <col min="3" max="3" width="9" style="2" collapsed="1"/>
    <col min="4" max="8" width="9" style="2"/>
    <col min="9" max="9" width="33.875" style="2" customWidth="1"/>
    <col min="10" max="10" width="0" style="2" hidden="1" customWidth="1" outlineLevel="1"/>
    <col min="11" max="11" width="9" style="2" collapsed="1"/>
    <col min="12" max="16384" width="9" style="2"/>
  </cols>
  <sheetData>
    <row r="2" spans="1:15">
      <c r="A2" s="1" t="s">
        <v>37</v>
      </c>
      <c r="B2" s="1"/>
      <c r="I2" s="1" t="str">
        <f>company_name</f>
        <v>Reckitt Benckiser</v>
      </c>
      <c r="J2" s="1"/>
    </row>
    <row r="3" spans="1:15">
      <c r="A3" s="2" t="s">
        <v>12</v>
      </c>
      <c r="I3" s="2" t="s">
        <v>16</v>
      </c>
    </row>
    <row r="6" spans="1:15">
      <c r="A6" s="35" t="s">
        <v>48</v>
      </c>
      <c r="B6" s="35">
        <v>2004</v>
      </c>
      <c r="C6" s="35">
        <v>2005</v>
      </c>
      <c r="D6" s="35">
        <f>C6+1</f>
        <v>2006</v>
      </c>
      <c r="E6" s="35">
        <f>D6+1</f>
        <v>2007</v>
      </c>
      <c r="F6" s="35">
        <f>E6+1</f>
        <v>2008</v>
      </c>
      <c r="G6" s="35">
        <v>2009</v>
      </c>
      <c r="I6" s="35" t="s">
        <v>17</v>
      </c>
      <c r="J6" s="35"/>
      <c r="K6" s="35">
        <f>C6</f>
        <v>2005</v>
      </c>
      <c r="L6" s="35">
        <f>D6</f>
        <v>2006</v>
      </c>
      <c r="M6" s="35">
        <f>E6</f>
        <v>2007</v>
      </c>
      <c r="N6" s="35">
        <f>F6</f>
        <v>2008</v>
      </c>
      <c r="O6" s="35">
        <f>G6</f>
        <v>2009</v>
      </c>
    </row>
    <row r="7" spans="1:15">
      <c r="A7" s="2" t="s">
        <v>13</v>
      </c>
      <c r="B7" s="11">
        <v>3871</v>
      </c>
      <c r="C7" s="11">
        <v>4179</v>
      </c>
      <c r="D7" s="11">
        <v>4922</v>
      </c>
      <c r="E7" s="11">
        <v>5269</v>
      </c>
      <c r="F7" s="11">
        <v>6563</v>
      </c>
      <c r="G7" s="11">
        <v>7753</v>
      </c>
      <c r="I7" s="2" t="s">
        <v>19</v>
      </c>
      <c r="K7" s="11">
        <v>270</v>
      </c>
      <c r="L7" s="11">
        <v>322</v>
      </c>
      <c r="M7" s="11">
        <v>382</v>
      </c>
      <c r="N7" s="11">
        <v>556</v>
      </c>
      <c r="O7" s="11">
        <v>486</v>
      </c>
    </row>
    <row r="8" spans="1:15">
      <c r="A8" s="4" t="s">
        <v>14</v>
      </c>
      <c r="B8" s="10">
        <v>-1750</v>
      </c>
      <c r="C8" s="10">
        <v>-1886</v>
      </c>
      <c r="D8" s="10">
        <v>-2133</v>
      </c>
      <c r="E8" s="10">
        <v>-2197</v>
      </c>
      <c r="F8" s="10">
        <v>-2673</v>
      </c>
      <c r="G8" s="10">
        <v>-3089</v>
      </c>
      <c r="I8" s="2" t="s">
        <v>20</v>
      </c>
      <c r="K8" s="11">
        <v>545</v>
      </c>
      <c r="L8" s="11">
        <v>670</v>
      </c>
      <c r="M8" s="11">
        <v>693</v>
      </c>
      <c r="N8" s="11">
        <v>906</v>
      </c>
      <c r="O8" s="11">
        <v>928</v>
      </c>
    </row>
    <row r="9" spans="1:15">
      <c r="A9" s="2" t="s">
        <v>15</v>
      </c>
      <c r="B9" s="3">
        <f t="shared" ref="B9:G9" si="0">SUM(B7:B8)</f>
        <v>2121</v>
      </c>
      <c r="C9" s="3">
        <f t="shared" si="0"/>
        <v>2293</v>
      </c>
      <c r="D9" s="3">
        <f t="shared" si="0"/>
        <v>2789</v>
      </c>
      <c r="E9" s="3">
        <f t="shared" si="0"/>
        <v>3072</v>
      </c>
      <c r="F9" s="3">
        <f t="shared" si="0"/>
        <v>3890</v>
      </c>
      <c r="G9" s="3">
        <f t="shared" si="0"/>
        <v>4664</v>
      </c>
      <c r="I9" s="2" t="s">
        <v>22</v>
      </c>
      <c r="K9" s="11">
        <v>0</v>
      </c>
      <c r="L9" s="11">
        <v>0</v>
      </c>
      <c r="M9" s="11">
        <v>0</v>
      </c>
      <c r="N9" s="11">
        <v>69</v>
      </c>
      <c r="O9" s="11">
        <v>1</v>
      </c>
    </row>
    <row r="10" spans="1:15">
      <c r="B10" s="3"/>
      <c r="C10" s="3"/>
      <c r="D10" s="3"/>
      <c r="E10" s="3"/>
      <c r="F10" s="3"/>
      <c r="G10" s="3"/>
      <c r="I10" s="2" t="s">
        <v>21</v>
      </c>
      <c r="K10" s="11">
        <v>77</v>
      </c>
      <c r="L10" s="11">
        <v>19</v>
      </c>
      <c r="M10" s="11">
        <v>39</v>
      </c>
      <c r="N10" s="11">
        <v>6</v>
      </c>
      <c r="O10" s="11">
        <v>4</v>
      </c>
    </row>
    <row r="11" spans="1:15">
      <c r="A11" s="4" t="s">
        <v>98</v>
      </c>
      <c r="B11" s="37">
        <f>Supplemental!B11</f>
        <v>-1372</v>
      </c>
      <c r="C11" s="37">
        <f>Supplemental!C11</f>
        <v>-1453</v>
      </c>
      <c r="D11" s="37">
        <f>Supplemental!D11</f>
        <v>-1730</v>
      </c>
      <c r="E11" s="37">
        <f>Supplemental!E11</f>
        <v>-1882</v>
      </c>
      <c r="F11" s="37">
        <f>Supplemental!F11</f>
        <v>-2355</v>
      </c>
      <c r="G11" s="37">
        <f>Supplemental!G11</f>
        <v>-2773</v>
      </c>
      <c r="I11" s="4" t="s">
        <v>18</v>
      </c>
      <c r="J11" s="4"/>
      <c r="K11" s="10">
        <v>978</v>
      </c>
      <c r="L11" s="10">
        <v>305</v>
      </c>
      <c r="M11" s="10">
        <v>328</v>
      </c>
      <c r="N11" s="10">
        <v>417</v>
      </c>
      <c r="O11" s="10">
        <v>351</v>
      </c>
    </row>
    <row r="12" spans="1:15">
      <c r="A12" s="2" t="s">
        <v>49</v>
      </c>
      <c r="B12" s="3">
        <f>SUM(B9:B10)</f>
        <v>2121</v>
      </c>
      <c r="C12" s="3">
        <f>SUM(C9:C11)</f>
        <v>840</v>
      </c>
      <c r="D12" s="3">
        <f t="shared" ref="D12:F12" si="1">SUM(D9:D11)</f>
        <v>1059</v>
      </c>
      <c r="E12" s="3">
        <f t="shared" si="1"/>
        <v>1190</v>
      </c>
      <c r="F12" s="3">
        <f t="shared" si="1"/>
        <v>1535</v>
      </c>
      <c r="G12" s="3">
        <f>SUM(G9:G11)</f>
        <v>1891</v>
      </c>
      <c r="I12" s="2" t="s">
        <v>36</v>
      </c>
      <c r="K12" s="3">
        <f>SUM(K7:K11)</f>
        <v>1870</v>
      </c>
      <c r="L12" s="3">
        <f>SUM(L7:L11)</f>
        <v>1316</v>
      </c>
      <c r="M12" s="3">
        <f>SUM(M7:M11)</f>
        <v>1442</v>
      </c>
      <c r="N12" s="3">
        <f>SUM(N7:N11)</f>
        <v>1954</v>
      </c>
      <c r="O12" s="3">
        <f>SUM(O7:O11)</f>
        <v>1770</v>
      </c>
    </row>
    <row r="13" spans="1:15">
      <c r="B13" s="3"/>
      <c r="C13" s="3"/>
      <c r="D13" s="3"/>
      <c r="E13" s="3"/>
      <c r="F13" s="3"/>
      <c r="G13" s="3"/>
      <c r="K13" s="3"/>
      <c r="L13" s="3"/>
      <c r="M13" s="3"/>
      <c r="N13" s="3"/>
      <c r="O13" s="3"/>
    </row>
    <row r="14" spans="1:15">
      <c r="A14" s="2" t="s">
        <v>50</v>
      </c>
      <c r="B14" s="11">
        <v>9</v>
      </c>
      <c r="C14" s="11">
        <v>36</v>
      </c>
      <c r="D14" s="11">
        <v>-36</v>
      </c>
      <c r="E14" s="11">
        <v>-24</v>
      </c>
      <c r="F14" s="11">
        <v>-31</v>
      </c>
      <c r="G14" s="11">
        <v>1</v>
      </c>
      <c r="I14" s="2" t="s">
        <v>24</v>
      </c>
      <c r="K14" s="11">
        <v>1766</v>
      </c>
      <c r="L14" s="11">
        <v>3842</v>
      </c>
      <c r="M14" s="11">
        <v>3811</v>
      </c>
      <c r="N14" s="11">
        <v>6454</v>
      </c>
      <c r="O14" s="11">
        <v>6090</v>
      </c>
    </row>
    <row r="15" spans="1:15">
      <c r="A15" s="4" t="s">
        <v>38</v>
      </c>
      <c r="B15" s="10">
        <v>0</v>
      </c>
      <c r="C15" s="10">
        <v>0</v>
      </c>
      <c r="D15" s="10">
        <v>-149</v>
      </c>
      <c r="E15" s="10">
        <v>43</v>
      </c>
      <c r="F15" s="10">
        <v>-30</v>
      </c>
      <c r="G15" s="10">
        <v>0</v>
      </c>
      <c r="I15" s="2" t="s">
        <v>25</v>
      </c>
      <c r="K15" s="11">
        <v>485</v>
      </c>
      <c r="L15" s="11">
        <v>425</v>
      </c>
      <c r="M15" s="11">
        <v>479</v>
      </c>
      <c r="N15" s="11">
        <v>637</v>
      </c>
      <c r="O15" s="11">
        <v>639</v>
      </c>
    </row>
    <row r="16" spans="1:15">
      <c r="A16" s="2" t="s">
        <v>2</v>
      </c>
      <c r="B16" s="3">
        <f t="shared" ref="B16:G16" si="2">SUM(B12:B15)</f>
        <v>2130</v>
      </c>
      <c r="C16" s="3">
        <f t="shared" si="2"/>
        <v>876</v>
      </c>
      <c r="D16" s="3">
        <f t="shared" si="2"/>
        <v>874</v>
      </c>
      <c r="E16" s="3">
        <f t="shared" si="2"/>
        <v>1209</v>
      </c>
      <c r="F16" s="3">
        <f t="shared" si="2"/>
        <v>1474</v>
      </c>
      <c r="G16" s="3">
        <f t="shared" si="2"/>
        <v>1892</v>
      </c>
      <c r="I16" s="2" t="s">
        <v>26</v>
      </c>
      <c r="K16" s="11">
        <v>77</v>
      </c>
      <c r="L16" s="11">
        <v>144</v>
      </c>
      <c r="M16" s="11">
        <v>106</v>
      </c>
      <c r="N16" s="11">
        <v>93</v>
      </c>
      <c r="O16" s="11">
        <v>121</v>
      </c>
    </row>
    <row r="17" spans="1:21">
      <c r="B17" s="3"/>
      <c r="C17" s="3"/>
      <c r="D17" s="3"/>
      <c r="E17" s="3"/>
      <c r="F17" s="3"/>
      <c r="G17" s="3"/>
      <c r="I17" s="2" t="s">
        <v>35</v>
      </c>
      <c r="K17" s="11">
        <v>0</v>
      </c>
      <c r="L17" s="11">
        <v>0</v>
      </c>
      <c r="M17" s="11">
        <v>0</v>
      </c>
      <c r="N17" s="11">
        <v>25</v>
      </c>
      <c r="O17" s="11">
        <v>16</v>
      </c>
    </row>
    <row r="18" spans="1:21">
      <c r="A18" s="4" t="s">
        <v>3</v>
      </c>
      <c r="B18" s="10">
        <v>-181</v>
      </c>
      <c r="C18" s="10">
        <v>-207</v>
      </c>
      <c r="D18" s="10">
        <v>-200</v>
      </c>
      <c r="E18" s="10">
        <v>-271</v>
      </c>
      <c r="F18" s="10">
        <v>-354</v>
      </c>
      <c r="G18" s="10">
        <v>-474</v>
      </c>
      <c r="I18" s="2" t="s">
        <v>23</v>
      </c>
      <c r="K18" s="11">
        <v>15</v>
      </c>
      <c r="L18" s="11">
        <v>10</v>
      </c>
      <c r="M18" s="11">
        <v>30</v>
      </c>
      <c r="N18" s="11">
        <v>19</v>
      </c>
      <c r="O18" s="11">
        <v>25</v>
      </c>
    </row>
    <row r="19" spans="1:21" ht="15.75" thickBot="1">
      <c r="A19" s="5" t="s">
        <v>4</v>
      </c>
      <c r="B19" s="6">
        <f t="shared" ref="B19:G19" si="3">SUM(B16:B18)</f>
        <v>1949</v>
      </c>
      <c r="C19" s="6">
        <f t="shared" si="3"/>
        <v>669</v>
      </c>
      <c r="D19" s="6">
        <f t="shared" si="3"/>
        <v>674</v>
      </c>
      <c r="E19" s="6">
        <f t="shared" si="3"/>
        <v>938</v>
      </c>
      <c r="F19" s="6">
        <f t="shared" si="3"/>
        <v>1120</v>
      </c>
      <c r="G19" s="6">
        <f t="shared" si="3"/>
        <v>1418</v>
      </c>
      <c r="I19" s="5" t="s">
        <v>5</v>
      </c>
      <c r="J19" s="5"/>
      <c r="K19" s="15">
        <f>SUM(K12:K18)</f>
        <v>4213</v>
      </c>
      <c r="L19" s="15">
        <f>SUM(L12:L18)</f>
        <v>5737</v>
      </c>
      <c r="M19" s="6">
        <f>SUM(M12:M18)</f>
        <v>5868</v>
      </c>
      <c r="N19" s="6">
        <f>SUM(N12:N18)</f>
        <v>9182</v>
      </c>
      <c r="O19" s="6">
        <f>SUM(O12:O18)</f>
        <v>8661</v>
      </c>
    </row>
    <row r="20" spans="1:21" ht="15.75" thickTop="1"/>
    <row r="23" spans="1:21">
      <c r="I23" s="35" t="s">
        <v>27</v>
      </c>
      <c r="J23" s="35"/>
      <c r="K23" s="35">
        <f>K6</f>
        <v>2005</v>
      </c>
      <c r="L23" s="35">
        <f>L6</f>
        <v>2006</v>
      </c>
      <c r="M23" s="35">
        <f>M6</f>
        <v>2007</v>
      </c>
      <c r="N23" s="35">
        <f>N6</f>
        <v>2008</v>
      </c>
      <c r="O23" s="35">
        <f>O6</f>
        <v>2009</v>
      </c>
    </row>
    <row r="24" spans="1:21">
      <c r="C24" s="7"/>
      <c r="D24" s="7"/>
      <c r="E24" s="7"/>
      <c r="F24" s="7"/>
      <c r="I24" s="2" t="s">
        <v>29</v>
      </c>
      <c r="K24" s="11">
        <v>88</v>
      </c>
      <c r="L24" s="11">
        <v>973</v>
      </c>
      <c r="M24" s="11">
        <v>487</v>
      </c>
      <c r="N24" s="11">
        <v>1571</v>
      </c>
      <c r="O24" s="11">
        <v>132</v>
      </c>
      <c r="Q24" s="7"/>
      <c r="R24" s="7"/>
      <c r="S24" s="7"/>
      <c r="T24" s="7"/>
      <c r="U24" s="7"/>
    </row>
    <row r="25" spans="1:21">
      <c r="I25" s="2" t="s">
        <v>30</v>
      </c>
      <c r="K25" s="11">
        <v>4</v>
      </c>
      <c r="L25" s="11">
        <v>47</v>
      </c>
      <c r="M25" s="11">
        <v>36</v>
      </c>
      <c r="N25" s="11">
        <v>73</v>
      </c>
      <c r="O25" s="11">
        <v>88</v>
      </c>
      <c r="Q25" s="7"/>
      <c r="R25" s="7"/>
      <c r="S25" s="7"/>
      <c r="T25" s="7"/>
      <c r="U25" s="7"/>
    </row>
    <row r="26" spans="1:21">
      <c r="A26" s="1"/>
      <c r="B26" s="1"/>
      <c r="C26" s="7"/>
      <c r="D26" s="7"/>
      <c r="E26" s="7"/>
      <c r="F26" s="7"/>
      <c r="G26" s="8"/>
      <c r="I26" s="2" t="s">
        <v>31</v>
      </c>
      <c r="K26" s="11">
        <v>1225</v>
      </c>
      <c r="L26" s="11">
        <v>1481</v>
      </c>
      <c r="M26" s="11">
        <v>1635</v>
      </c>
      <c r="N26" s="11">
        <v>2189</v>
      </c>
      <c r="O26" s="11">
        <v>2286</v>
      </c>
      <c r="Q26" s="7"/>
      <c r="R26" s="7"/>
      <c r="S26" s="7"/>
      <c r="T26" s="7"/>
      <c r="U26" s="7"/>
    </row>
    <row r="27" spans="1:21">
      <c r="A27" s="12"/>
      <c r="B27" s="12"/>
      <c r="C27" s="7"/>
      <c r="D27" s="7"/>
      <c r="E27" s="7"/>
      <c r="F27" s="7"/>
      <c r="G27" s="8"/>
      <c r="I27" s="4" t="s">
        <v>28</v>
      </c>
      <c r="J27" s="4"/>
      <c r="K27" s="10">
        <v>206</v>
      </c>
      <c r="L27" s="10">
        <v>239</v>
      </c>
      <c r="M27" s="10">
        <v>266</v>
      </c>
      <c r="N27" s="10">
        <v>383</v>
      </c>
      <c r="O27" s="10">
        <v>385</v>
      </c>
      <c r="Q27" s="7"/>
      <c r="R27" s="7"/>
      <c r="S27" s="7"/>
      <c r="T27" s="7"/>
      <c r="U27" s="7"/>
    </row>
    <row r="28" spans="1:21">
      <c r="A28" s="9"/>
      <c r="B28" s="9"/>
      <c r="C28" s="7"/>
      <c r="D28" s="7"/>
      <c r="E28" s="7"/>
      <c r="F28" s="7"/>
      <c r="G28" s="8"/>
      <c r="I28" s="2" t="s">
        <v>32</v>
      </c>
      <c r="K28" s="3">
        <v>1523</v>
      </c>
      <c r="L28" s="3">
        <v>2740</v>
      </c>
      <c r="M28" s="3">
        <v>2424</v>
      </c>
      <c r="N28" s="3">
        <v>4216</v>
      </c>
      <c r="O28" s="3">
        <v>2891</v>
      </c>
      <c r="Q28" s="7"/>
      <c r="R28" s="7"/>
      <c r="S28" s="7"/>
      <c r="T28" s="7"/>
      <c r="U28" s="7"/>
    </row>
    <row r="29" spans="1:21">
      <c r="C29" s="7"/>
      <c r="D29" s="7"/>
      <c r="E29" s="7"/>
      <c r="F29" s="7"/>
      <c r="G29" s="8"/>
      <c r="K29" s="3"/>
      <c r="L29" s="3"/>
      <c r="M29" s="3"/>
      <c r="N29" s="3"/>
      <c r="O29" s="3"/>
      <c r="Q29" s="7"/>
      <c r="R29" s="7"/>
      <c r="S29" s="7"/>
      <c r="T29" s="7"/>
      <c r="U29" s="7"/>
    </row>
    <row r="30" spans="1:21">
      <c r="C30" s="7"/>
      <c r="D30" s="7"/>
      <c r="E30" s="7"/>
      <c r="F30" s="7"/>
      <c r="G30" s="8"/>
      <c r="I30" s="2" t="s">
        <v>7</v>
      </c>
      <c r="K30" s="11">
        <v>80</v>
      </c>
      <c r="L30" s="11">
        <v>11</v>
      </c>
      <c r="M30" s="11">
        <v>5</v>
      </c>
      <c r="N30" s="11">
        <v>4</v>
      </c>
      <c r="O30" s="11">
        <v>4</v>
      </c>
      <c r="Q30" s="7"/>
      <c r="R30" s="7"/>
      <c r="S30" s="7"/>
      <c r="T30" s="7"/>
      <c r="U30" s="7"/>
    </row>
    <row r="31" spans="1:21">
      <c r="I31" s="2" t="s">
        <v>8</v>
      </c>
      <c r="K31" s="11">
        <v>377</v>
      </c>
      <c r="L31" s="11">
        <v>766</v>
      </c>
      <c r="M31" s="11">
        <v>705</v>
      </c>
      <c r="N31" s="11">
        <v>1172</v>
      </c>
      <c r="O31" s="11">
        <v>1145</v>
      </c>
      <c r="Q31" s="7"/>
      <c r="R31" s="7"/>
      <c r="S31" s="7"/>
      <c r="T31" s="7"/>
      <c r="U31" s="7"/>
    </row>
    <row r="32" spans="1:21">
      <c r="I32" s="2" t="s">
        <v>9</v>
      </c>
      <c r="K32" s="11">
        <v>261</v>
      </c>
      <c r="L32" s="11">
        <v>216</v>
      </c>
      <c r="M32" s="11">
        <v>187</v>
      </c>
      <c r="N32" s="11">
        <v>316</v>
      </c>
      <c r="O32" s="11">
        <v>393</v>
      </c>
      <c r="Q32" s="7"/>
      <c r="R32" s="7"/>
      <c r="S32" s="7"/>
      <c r="T32" s="7"/>
      <c r="U32" s="7"/>
    </row>
    <row r="33" spans="7:21">
      <c r="I33" s="2" t="s">
        <v>30</v>
      </c>
      <c r="K33" s="11">
        <v>10</v>
      </c>
      <c r="L33" s="11">
        <v>15</v>
      </c>
      <c r="M33" s="11">
        <v>19</v>
      </c>
      <c r="N33" s="11">
        <v>31</v>
      </c>
      <c r="O33" s="11">
        <v>36</v>
      </c>
      <c r="Q33" s="7"/>
      <c r="R33" s="7"/>
      <c r="S33" s="7"/>
      <c r="T33" s="7"/>
      <c r="U33" s="7"/>
    </row>
    <row r="34" spans="7:21">
      <c r="G34" s="8"/>
      <c r="I34" s="2" t="s">
        <v>10</v>
      </c>
      <c r="K34" s="11">
        <v>85</v>
      </c>
      <c r="L34" s="11">
        <v>100</v>
      </c>
      <c r="M34" s="11">
        <v>120</v>
      </c>
      <c r="N34" s="11">
        <v>128</v>
      </c>
      <c r="O34" s="11">
        <v>158</v>
      </c>
      <c r="Q34" s="7"/>
      <c r="R34" s="7"/>
      <c r="S34" s="7"/>
      <c r="T34" s="7"/>
      <c r="U34" s="7"/>
    </row>
    <row r="35" spans="7:21">
      <c r="G35" s="8"/>
      <c r="I35" s="4" t="s">
        <v>6</v>
      </c>
      <c r="J35" s="4"/>
      <c r="K35" s="10">
        <v>21</v>
      </c>
      <c r="L35" s="10">
        <v>23</v>
      </c>
      <c r="M35" s="10">
        <v>23</v>
      </c>
      <c r="N35" s="10">
        <v>21</v>
      </c>
      <c r="O35" s="10">
        <v>20</v>
      </c>
      <c r="Q35" s="7"/>
      <c r="R35" s="7"/>
      <c r="S35" s="7"/>
      <c r="T35" s="7"/>
      <c r="U35" s="7"/>
    </row>
    <row r="36" spans="7:21">
      <c r="G36" s="8"/>
      <c r="I36" s="2" t="s">
        <v>33</v>
      </c>
      <c r="K36" s="3">
        <f>SUM(K28:K35)</f>
        <v>2357</v>
      </c>
      <c r="L36" s="3">
        <f>SUM(L28:L35)</f>
        <v>3871</v>
      </c>
      <c r="M36" s="3">
        <f>SUM(M28:M35)</f>
        <v>3483</v>
      </c>
      <c r="N36" s="3">
        <f>SUM(N28:N35)</f>
        <v>5888</v>
      </c>
      <c r="O36" s="3">
        <f>SUM(O28:O35)</f>
        <v>4647</v>
      </c>
      <c r="Q36" s="7"/>
      <c r="R36" s="7"/>
      <c r="S36" s="7"/>
      <c r="T36" s="7"/>
      <c r="U36" s="7"/>
    </row>
    <row r="37" spans="7:21">
      <c r="G37" s="8"/>
    </row>
    <row r="38" spans="7:21">
      <c r="I38" s="9" t="s">
        <v>88</v>
      </c>
      <c r="J38" s="9"/>
      <c r="K38" s="14">
        <v>1</v>
      </c>
      <c r="L38" s="14">
        <v>3</v>
      </c>
      <c r="M38" s="14">
        <v>2</v>
      </c>
      <c r="N38" s="14">
        <v>2</v>
      </c>
      <c r="O38" s="14">
        <v>2</v>
      </c>
    </row>
    <row r="39" spans="7:21">
      <c r="I39" s="2" t="s">
        <v>11</v>
      </c>
      <c r="K39" s="11">
        <v>76</v>
      </c>
      <c r="L39" s="11">
        <v>76</v>
      </c>
      <c r="M39" s="11">
        <v>72</v>
      </c>
      <c r="N39" s="11">
        <v>72</v>
      </c>
      <c r="O39" s="11">
        <v>72</v>
      </c>
    </row>
    <row r="40" spans="7:21">
      <c r="I40" s="2" t="s">
        <v>91</v>
      </c>
      <c r="K40" s="11">
        <v>479</v>
      </c>
      <c r="L40" s="11">
        <v>527</v>
      </c>
      <c r="M40" s="11">
        <v>0</v>
      </c>
      <c r="N40" s="11">
        <v>0</v>
      </c>
      <c r="O40" s="11">
        <v>0</v>
      </c>
    </row>
    <row r="41" spans="7:21">
      <c r="I41" s="2" t="s">
        <v>46</v>
      </c>
      <c r="K41" s="11">
        <v>1300</v>
      </c>
      <c r="L41" s="11">
        <v>1260</v>
      </c>
      <c r="M41" s="11">
        <v>2311</v>
      </c>
      <c r="N41" s="11">
        <v>3220</v>
      </c>
      <c r="O41" s="11">
        <v>3940</v>
      </c>
    </row>
    <row r="42" spans="7:21" ht="15.75" thickBot="1">
      <c r="I42" s="5" t="s">
        <v>92</v>
      </c>
      <c r="J42" s="5"/>
      <c r="K42" s="15">
        <f>SUM(K36:K41)</f>
        <v>4213</v>
      </c>
      <c r="L42" s="15">
        <f>SUM(L36:L41)</f>
        <v>5737</v>
      </c>
      <c r="M42" s="15">
        <f>SUM(M36:M41)</f>
        <v>5868</v>
      </c>
      <c r="N42" s="15">
        <f>SUM(N36:N41)</f>
        <v>9182</v>
      </c>
      <c r="O42" s="15">
        <f>SUM(O36:O41)</f>
        <v>8661</v>
      </c>
    </row>
    <row r="43" spans="7:21" ht="15.75" thickTop="1"/>
    <row r="44" spans="7:21">
      <c r="K44" s="3"/>
      <c r="L44" s="3"/>
      <c r="M44" s="3"/>
      <c r="N44" s="3"/>
      <c r="O44" s="3"/>
    </row>
    <row r="45" spans="7:21">
      <c r="K45" s="3"/>
      <c r="L45" s="3"/>
      <c r="M45" s="3"/>
      <c r="N45" s="3"/>
      <c r="O45" s="3"/>
    </row>
    <row r="54" spans="6:15">
      <c r="O54" s="7"/>
    </row>
    <row r="55" spans="6:15">
      <c r="O55" s="7"/>
    </row>
    <row r="56" spans="6:15">
      <c r="O56" s="7"/>
    </row>
    <row r="57" spans="6:15">
      <c r="F57" s="13"/>
      <c r="G57" s="13"/>
    </row>
  </sheetData>
  <phoneticPr fontId="2"/>
  <pageMargins left="0.75" right="0.75" top="1" bottom="1" header="0.5" footer="0.5"/>
  <pageSetup paperSize="0" orientation="portrait" horizontalDpi="4294967292" verticalDpi="4294967292"/>
  <headerFooter alignWithMargins="0"/>
  <ignoredErrors>
    <ignoredError sqref="B9:C9 G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O37"/>
  <sheetViews>
    <sheetView zoomScale="80" zoomScaleNormal="80" workbookViewId="0">
      <selection activeCell="A2" sqref="A2"/>
    </sheetView>
  </sheetViews>
  <sheetFormatPr defaultColWidth="9.75" defaultRowHeight="15" outlineLevelCol="1"/>
  <cols>
    <col min="1" max="1" width="36.75" style="16" customWidth="1"/>
    <col min="2" max="2" width="9" style="16" hidden="1" customWidth="1" outlineLevel="1"/>
    <col min="3" max="3" width="9" style="16" customWidth="1" collapsed="1"/>
    <col min="4" max="7" width="9" style="16" customWidth="1"/>
    <col min="8" max="8" width="9.75" style="16" customWidth="1"/>
    <col min="9" max="9" width="37" style="16" customWidth="1"/>
    <col min="10" max="10" width="9" style="16" hidden="1" customWidth="1" outlineLevel="1"/>
    <col min="11" max="11" width="9" style="16" customWidth="1" collapsed="1"/>
    <col min="12" max="15" width="9" style="16" customWidth="1"/>
    <col min="16" max="16384" width="9.75" style="16"/>
  </cols>
  <sheetData>
    <row r="2" spans="1:15">
      <c r="A2" s="17" t="str">
        <f>company_name</f>
        <v>Reckitt Benckiser</v>
      </c>
      <c r="B2" s="17"/>
      <c r="I2" s="17" t="str">
        <f>company_name</f>
        <v>Reckitt Benckiser</v>
      </c>
      <c r="J2" s="17"/>
    </row>
    <row r="3" spans="1:15">
      <c r="A3" s="16" t="s">
        <v>12</v>
      </c>
      <c r="I3" s="16" t="s">
        <v>16</v>
      </c>
    </row>
    <row r="6" spans="1:15" ht="17.25">
      <c r="A6" s="18" t="s">
        <v>98</v>
      </c>
      <c r="B6" s="18">
        <v>2004</v>
      </c>
      <c r="C6" s="18">
        <f>B6+1</f>
        <v>2005</v>
      </c>
      <c r="D6" s="18">
        <f t="shared" ref="D6:G6" si="0">C6+1</f>
        <v>2006</v>
      </c>
      <c r="E6" s="18">
        <f t="shared" si="0"/>
        <v>2007</v>
      </c>
      <c r="F6" s="18">
        <f t="shared" si="0"/>
        <v>2008</v>
      </c>
      <c r="G6" s="18">
        <f t="shared" si="0"/>
        <v>2009</v>
      </c>
      <c r="I6" s="18" t="s">
        <v>69</v>
      </c>
      <c r="J6" s="18">
        <v>2004</v>
      </c>
      <c r="K6" s="18">
        <f>J6+1</f>
        <v>2005</v>
      </c>
      <c r="L6" s="18">
        <f t="shared" ref="L6:O6" si="1">K6+1</f>
        <v>2006</v>
      </c>
      <c r="M6" s="18">
        <f t="shared" si="1"/>
        <v>2007</v>
      </c>
      <c r="N6" s="18">
        <f t="shared" si="1"/>
        <v>2008</v>
      </c>
      <c r="O6" s="18">
        <f t="shared" si="1"/>
        <v>2009</v>
      </c>
    </row>
    <row r="7" spans="1:15">
      <c r="A7" s="2" t="s">
        <v>100</v>
      </c>
      <c r="B7" s="11">
        <v>-1076</v>
      </c>
      <c r="C7" s="11">
        <v>-1161</v>
      </c>
      <c r="D7" s="11">
        <v>-1376</v>
      </c>
      <c r="E7" s="11">
        <v>-1503</v>
      </c>
      <c r="F7" s="11">
        <v>-1857</v>
      </c>
      <c r="G7" s="11">
        <v>-2119</v>
      </c>
      <c r="I7" s="16" t="s">
        <v>53</v>
      </c>
      <c r="K7" s="24">
        <v>471</v>
      </c>
      <c r="L7" s="24">
        <v>588</v>
      </c>
      <c r="M7" s="24">
        <v>596</v>
      </c>
      <c r="N7" s="24">
        <v>804</v>
      </c>
      <c r="O7" s="24">
        <v>834</v>
      </c>
    </row>
    <row r="8" spans="1:15">
      <c r="A8" s="2" t="s">
        <v>0</v>
      </c>
      <c r="B8" s="11">
        <v>-260</v>
      </c>
      <c r="C8" s="11">
        <v>-256</v>
      </c>
      <c r="D8" s="11">
        <v>-313</v>
      </c>
      <c r="E8" s="11">
        <v>-304</v>
      </c>
      <c r="F8" s="11">
        <v>-412</v>
      </c>
      <c r="G8" s="11">
        <v>-546</v>
      </c>
      <c r="I8" s="16" t="s">
        <v>54</v>
      </c>
      <c r="K8" s="24">
        <v>-12</v>
      </c>
      <c r="L8" s="24">
        <v>-16</v>
      </c>
      <c r="M8" s="24">
        <v>-11</v>
      </c>
      <c r="N8" s="24">
        <v>-13</v>
      </c>
      <c r="O8" s="24">
        <v>-22</v>
      </c>
    </row>
    <row r="9" spans="1:15">
      <c r="A9" s="9" t="s">
        <v>1</v>
      </c>
      <c r="B9" s="14">
        <v>-62</v>
      </c>
      <c r="C9" s="14">
        <v>-63</v>
      </c>
      <c r="D9" s="14">
        <v>-82</v>
      </c>
      <c r="E9" s="14">
        <v>-92</v>
      </c>
      <c r="F9" s="14">
        <v>-109</v>
      </c>
      <c r="G9" s="14">
        <v>-126</v>
      </c>
      <c r="I9" s="16" t="s">
        <v>55</v>
      </c>
      <c r="K9" s="24">
        <v>0</v>
      </c>
      <c r="L9" s="24">
        <v>0</v>
      </c>
      <c r="M9" s="24">
        <v>0</v>
      </c>
      <c r="N9" s="24">
        <v>16</v>
      </c>
      <c r="O9" s="24">
        <v>3</v>
      </c>
    </row>
    <row r="10" spans="1:15">
      <c r="A10" s="4" t="s">
        <v>34</v>
      </c>
      <c r="B10" s="10">
        <v>26</v>
      </c>
      <c r="C10" s="10">
        <v>27</v>
      </c>
      <c r="D10" s="10">
        <v>41</v>
      </c>
      <c r="E10" s="10">
        <v>17</v>
      </c>
      <c r="F10" s="10">
        <v>23</v>
      </c>
      <c r="G10" s="10">
        <v>18</v>
      </c>
      <c r="I10" s="16" t="s">
        <v>23</v>
      </c>
      <c r="K10" s="24">
        <v>69</v>
      </c>
      <c r="L10" s="24">
        <v>80</v>
      </c>
      <c r="M10" s="24">
        <v>76</v>
      </c>
      <c r="N10" s="24">
        <v>70</v>
      </c>
      <c r="O10" s="24">
        <v>81</v>
      </c>
    </row>
    <row r="11" spans="1:15">
      <c r="A11" s="16" t="s">
        <v>98</v>
      </c>
      <c r="B11" s="20">
        <f>SUM(B7:B10)</f>
        <v>-1372</v>
      </c>
      <c r="C11" s="20">
        <f t="shared" ref="C11:G11" si="2">SUM(C7:C10)</f>
        <v>-1453</v>
      </c>
      <c r="D11" s="20">
        <f t="shared" si="2"/>
        <v>-1730</v>
      </c>
      <c r="E11" s="20">
        <f t="shared" si="2"/>
        <v>-1882</v>
      </c>
      <c r="F11" s="20">
        <f t="shared" si="2"/>
        <v>-2355</v>
      </c>
      <c r="G11" s="20">
        <f t="shared" si="2"/>
        <v>-2773</v>
      </c>
      <c r="I11" s="16" t="s">
        <v>56</v>
      </c>
      <c r="K11" s="24">
        <v>17</v>
      </c>
      <c r="L11" s="24">
        <v>18</v>
      </c>
      <c r="M11" s="24">
        <v>21</v>
      </c>
      <c r="N11" s="24">
        <v>29</v>
      </c>
      <c r="O11" s="24">
        <v>32</v>
      </c>
    </row>
    <row r="12" spans="1:15">
      <c r="A12"/>
      <c r="B12"/>
      <c r="C12"/>
      <c r="D12"/>
      <c r="E12"/>
      <c r="F12"/>
      <c r="G12"/>
      <c r="I12" s="25" t="s">
        <v>41</v>
      </c>
      <c r="J12" s="25"/>
      <c r="K12" s="26">
        <f>SUM(K7:K11)</f>
        <v>545</v>
      </c>
      <c r="L12" s="26">
        <f>SUM(L7:L11)</f>
        <v>670</v>
      </c>
      <c r="M12" s="26">
        <f>SUM(M7:M11)</f>
        <v>682</v>
      </c>
      <c r="N12" s="26">
        <f>SUM(N7:N11)</f>
        <v>906</v>
      </c>
      <c r="O12" s="26">
        <f>SUM(O7:O11)</f>
        <v>928</v>
      </c>
    </row>
    <row r="14" spans="1:15" ht="17.25">
      <c r="A14" s="18" t="s">
        <v>67</v>
      </c>
      <c r="B14" s="18">
        <v>2004</v>
      </c>
      <c r="C14" s="18">
        <f>B14+1</f>
        <v>2005</v>
      </c>
      <c r="D14" s="18">
        <f t="shared" ref="D14:G14" si="3">C14+1</f>
        <v>2006</v>
      </c>
      <c r="E14" s="18">
        <f t="shared" si="3"/>
        <v>2007</v>
      </c>
      <c r="F14" s="18">
        <f t="shared" si="3"/>
        <v>2008</v>
      </c>
      <c r="G14" s="18">
        <f t="shared" si="3"/>
        <v>2009</v>
      </c>
      <c r="I14" s="16" t="s">
        <v>74</v>
      </c>
    </row>
    <row r="15" spans="1:15">
      <c r="A15" s="16" t="s">
        <v>66</v>
      </c>
      <c r="C15" s="24">
        <v>0</v>
      </c>
      <c r="D15" s="24">
        <v>0</v>
      </c>
      <c r="E15" s="24">
        <v>127</v>
      </c>
      <c r="F15" s="24">
        <v>0</v>
      </c>
      <c r="G15" s="24">
        <v>0</v>
      </c>
    </row>
    <row r="16" spans="1:15">
      <c r="A16" s="16" t="s">
        <v>93</v>
      </c>
      <c r="C16" s="24">
        <v>0</v>
      </c>
      <c r="D16" s="24">
        <v>-31</v>
      </c>
      <c r="E16" s="24">
        <v>-54</v>
      </c>
      <c r="F16" s="24">
        <v>0</v>
      </c>
      <c r="G16" s="24">
        <v>0</v>
      </c>
    </row>
    <row r="17" spans="1:15" ht="17.25">
      <c r="A17" s="16" t="s">
        <v>42</v>
      </c>
      <c r="C17" s="24">
        <v>0</v>
      </c>
      <c r="D17" s="24">
        <v>-118</v>
      </c>
      <c r="E17" s="24">
        <v>-30</v>
      </c>
      <c r="F17" s="24">
        <v>-30</v>
      </c>
      <c r="G17" s="24">
        <v>0</v>
      </c>
      <c r="I17" s="18" t="s">
        <v>70</v>
      </c>
      <c r="J17" s="18">
        <v>2004</v>
      </c>
      <c r="K17" s="18">
        <f>J17+1</f>
        <v>2005</v>
      </c>
      <c r="L17" s="18">
        <f t="shared" ref="L17:O17" si="4">K17+1</f>
        <v>2006</v>
      </c>
      <c r="M17" s="18">
        <f t="shared" si="4"/>
        <v>2007</v>
      </c>
      <c r="N17" s="18">
        <f t="shared" si="4"/>
        <v>2008</v>
      </c>
      <c r="O17" s="18">
        <f t="shared" si="4"/>
        <v>2009</v>
      </c>
    </row>
    <row r="18" spans="1:15">
      <c r="A18" s="25" t="s">
        <v>65</v>
      </c>
      <c r="B18" s="25"/>
      <c r="C18" s="26">
        <f>SUM(C15:C17)</f>
        <v>0</v>
      </c>
      <c r="D18" s="26">
        <f>SUM(D15:D17)</f>
        <v>-149</v>
      </c>
      <c r="E18" s="26">
        <f>SUM(E15:E17)</f>
        <v>43</v>
      </c>
      <c r="F18" s="26">
        <f>SUM(F15:F17)</f>
        <v>-30</v>
      </c>
      <c r="G18" s="26">
        <f>SUM(G15:G17)</f>
        <v>0</v>
      </c>
      <c r="I18" s="16" t="s">
        <v>57</v>
      </c>
      <c r="K18" s="24">
        <v>570</v>
      </c>
      <c r="L18" s="24">
        <v>646</v>
      </c>
      <c r="M18" s="24">
        <v>658</v>
      </c>
      <c r="N18" s="24">
        <v>882</v>
      </c>
      <c r="O18" s="24">
        <v>790</v>
      </c>
    </row>
    <row r="19" spans="1:15">
      <c r="I19" s="16" t="s">
        <v>58</v>
      </c>
      <c r="K19" s="24">
        <v>40</v>
      </c>
      <c r="L19" s="24">
        <v>68</v>
      </c>
      <c r="M19" s="24">
        <v>57</v>
      </c>
      <c r="N19" s="24">
        <v>64</v>
      </c>
      <c r="O19" s="24">
        <v>106</v>
      </c>
    </row>
    <row r="20" spans="1:15" ht="17.25">
      <c r="A20" s="16" t="s">
        <v>99</v>
      </c>
      <c r="I20" s="16" t="s">
        <v>59</v>
      </c>
      <c r="K20" s="24">
        <v>47</v>
      </c>
      <c r="L20" s="24">
        <v>69</v>
      </c>
      <c r="M20" s="24">
        <v>77</v>
      </c>
      <c r="N20" s="24">
        <v>91</v>
      </c>
      <c r="O20" s="24">
        <v>98</v>
      </c>
    </row>
    <row r="21" spans="1:15">
      <c r="I21" s="16" t="s">
        <v>55</v>
      </c>
      <c r="K21" s="24">
        <v>1</v>
      </c>
      <c r="L21" s="24">
        <v>2</v>
      </c>
      <c r="M21" s="24">
        <v>6</v>
      </c>
      <c r="N21" s="24">
        <v>3</v>
      </c>
      <c r="O21" s="24">
        <v>5</v>
      </c>
    </row>
    <row r="22" spans="1:15">
      <c r="I22" s="16" t="s">
        <v>60</v>
      </c>
      <c r="K22" s="24">
        <v>567</v>
      </c>
      <c r="L22" s="24">
        <v>696</v>
      </c>
      <c r="M22" s="24">
        <v>837</v>
      </c>
      <c r="N22" s="24">
        <v>1149</v>
      </c>
      <c r="O22" s="24">
        <v>1287</v>
      </c>
    </row>
    <row r="23" spans="1:15" ht="17.25">
      <c r="A23" s="18" t="s">
        <v>68</v>
      </c>
      <c r="B23" s="18">
        <v>2004</v>
      </c>
      <c r="C23" s="18">
        <f>B23+1</f>
        <v>2005</v>
      </c>
      <c r="D23" s="18">
        <f t="shared" ref="D23:G23" si="5">C23+1</f>
        <v>2006</v>
      </c>
      <c r="E23" s="18">
        <f t="shared" si="5"/>
        <v>2007</v>
      </c>
      <c r="F23" s="18">
        <f t="shared" si="5"/>
        <v>2008</v>
      </c>
      <c r="G23" s="18">
        <f t="shared" si="5"/>
        <v>2009</v>
      </c>
      <c r="I23" s="25" t="s">
        <v>41</v>
      </c>
      <c r="J23" s="25"/>
      <c r="K23" s="26">
        <f>SUM(K18:K22)</f>
        <v>1225</v>
      </c>
      <c r="L23" s="26">
        <f>SUM(L18:L22)</f>
        <v>1481</v>
      </c>
      <c r="M23" s="26">
        <f>SUM(M18:M22)</f>
        <v>1635</v>
      </c>
      <c r="N23" s="26">
        <f>SUM(N18:N22)</f>
        <v>2189</v>
      </c>
      <c r="O23" s="26">
        <f>SUM(O18:O22)</f>
        <v>2286</v>
      </c>
    </row>
    <row r="24" spans="1:15">
      <c r="A24" s="16" t="s">
        <v>61</v>
      </c>
      <c r="C24" s="24">
        <v>76</v>
      </c>
      <c r="D24" s="24">
        <v>86</v>
      </c>
      <c r="E24" s="24">
        <v>107</v>
      </c>
      <c r="F24" s="24">
        <v>144</v>
      </c>
      <c r="G24" s="24">
        <v>159</v>
      </c>
    </row>
    <row r="25" spans="1:15" ht="17.25">
      <c r="A25" s="16" t="s">
        <v>101</v>
      </c>
      <c r="C25" s="24">
        <v>9</v>
      </c>
      <c r="D25" s="24">
        <v>9</v>
      </c>
      <c r="E25" s="24">
        <v>9</v>
      </c>
      <c r="F25" s="24">
        <v>8</v>
      </c>
      <c r="G25" s="24">
        <v>21</v>
      </c>
      <c r="I25" s="16" t="s">
        <v>73</v>
      </c>
    </row>
    <row r="26" spans="1:15">
      <c r="A26" s="16" t="s">
        <v>71</v>
      </c>
      <c r="C26" s="24">
        <v>0</v>
      </c>
      <c r="D26" s="24">
        <v>14</v>
      </c>
      <c r="E26" s="24">
        <v>27</v>
      </c>
      <c r="F26" s="24">
        <v>0</v>
      </c>
      <c r="G26" s="24">
        <v>0</v>
      </c>
    </row>
    <row r="27" spans="1:15">
      <c r="A27" s="16" t="s">
        <v>62</v>
      </c>
      <c r="C27" s="24">
        <v>-2</v>
      </c>
      <c r="D27" s="24">
        <v>0</v>
      </c>
      <c r="E27" s="24">
        <v>0</v>
      </c>
      <c r="F27" s="24">
        <v>-5</v>
      </c>
      <c r="G27" s="24">
        <v>-2</v>
      </c>
    </row>
    <row r="28" spans="1:15" ht="17.25">
      <c r="A28" s="16" t="s">
        <v>63</v>
      </c>
      <c r="C28" s="24">
        <v>3</v>
      </c>
      <c r="D28" s="24">
        <v>-2</v>
      </c>
      <c r="E28" s="24">
        <v>1</v>
      </c>
      <c r="F28" s="24">
        <v>12</v>
      </c>
      <c r="G28" s="24">
        <v>-4</v>
      </c>
      <c r="I28" s="18" t="s">
        <v>75</v>
      </c>
      <c r="J28" s="18">
        <v>2004</v>
      </c>
      <c r="K28" s="18">
        <f>J28+1</f>
        <v>2005</v>
      </c>
      <c r="L28" s="18">
        <f t="shared" ref="L28:O28" si="6">K28+1</f>
        <v>2006</v>
      </c>
      <c r="M28" s="18">
        <f t="shared" si="6"/>
        <v>2007</v>
      </c>
      <c r="N28" s="18">
        <f t="shared" si="6"/>
        <v>2008</v>
      </c>
      <c r="O28" s="18">
        <f t="shared" si="6"/>
        <v>2009</v>
      </c>
    </row>
    <row r="29" spans="1:15">
      <c r="A29" s="25" t="s">
        <v>64</v>
      </c>
      <c r="B29" s="25"/>
      <c r="C29" s="26">
        <f>SUM(C24:C28)</f>
        <v>86</v>
      </c>
      <c r="D29" s="26">
        <f>SUM(D24:D28)</f>
        <v>107</v>
      </c>
      <c r="E29" s="26">
        <f>SUM(E24:E28)</f>
        <v>144</v>
      </c>
      <c r="F29" s="26">
        <f>SUM(F24:F28)</f>
        <v>159</v>
      </c>
      <c r="G29" s="26">
        <f>SUM(G24:G28)</f>
        <v>174</v>
      </c>
      <c r="I29" s="16" t="s">
        <v>42</v>
      </c>
      <c r="K29" s="24">
        <v>0</v>
      </c>
      <c r="L29" s="24">
        <v>51</v>
      </c>
      <c r="M29" s="24">
        <v>36</v>
      </c>
      <c r="N29" s="24">
        <v>51</v>
      </c>
      <c r="O29" s="24">
        <v>52</v>
      </c>
    </row>
    <row r="30" spans="1:15">
      <c r="I30" s="16" t="s">
        <v>43</v>
      </c>
      <c r="K30" s="24">
        <v>14</v>
      </c>
      <c r="L30" s="24">
        <v>11</v>
      </c>
      <c r="M30" s="24">
        <v>19</v>
      </c>
      <c r="N30" s="24">
        <v>53</v>
      </c>
      <c r="O30" s="24">
        <v>72</v>
      </c>
    </row>
    <row r="31" spans="1:15" ht="17.25">
      <c r="A31" s="16" t="s">
        <v>72</v>
      </c>
      <c r="I31" s="25" t="s">
        <v>44</v>
      </c>
      <c r="J31" s="25"/>
      <c r="K31" s="26">
        <f>K29+K30</f>
        <v>14</v>
      </c>
      <c r="L31" s="26">
        <f>L29+L30</f>
        <v>62</v>
      </c>
      <c r="M31" s="26">
        <f>M29+M30</f>
        <v>55</v>
      </c>
      <c r="N31" s="26">
        <f>N29+N30</f>
        <v>104</v>
      </c>
      <c r="O31" s="26">
        <f>O29+O30</f>
        <v>124</v>
      </c>
    </row>
    <row r="33" spans="9:15">
      <c r="I33" s="16" t="s">
        <v>45</v>
      </c>
      <c r="K33" s="24">
        <v>4</v>
      </c>
      <c r="L33" s="24">
        <v>47</v>
      </c>
      <c r="M33" s="24">
        <v>36</v>
      </c>
      <c r="N33" s="24">
        <v>73</v>
      </c>
      <c r="O33" s="24">
        <v>88</v>
      </c>
    </row>
    <row r="34" spans="9:15">
      <c r="I34" s="16" t="s">
        <v>76</v>
      </c>
      <c r="K34" s="24">
        <v>10</v>
      </c>
      <c r="L34" s="24">
        <v>15</v>
      </c>
      <c r="M34" s="24">
        <v>19</v>
      </c>
      <c r="N34" s="24">
        <v>31</v>
      </c>
      <c r="O34" s="24">
        <v>36</v>
      </c>
    </row>
    <row r="35" spans="9:15">
      <c r="I35" s="25" t="s">
        <v>44</v>
      </c>
      <c r="J35" s="25"/>
      <c r="K35" s="26">
        <f>K33+K34</f>
        <v>14</v>
      </c>
      <c r="L35" s="26">
        <f>L33+L34</f>
        <v>62</v>
      </c>
      <c r="M35" s="26">
        <f>M33+M34</f>
        <v>55</v>
      </c>
      <c r="N35" s="26">
        <f>N33+N34</f>
        <v>104</v>
      </c>
      <c r="O35" s="26">
        <f>O33+O34</f>
        <v>124</v>
      </c>
    </row>
    <row r="37" spans="9:15" ht="17.25">
      <c r="I37" s="16" t="s">
        <v>77</v>
      </c>
    </row>
  </sheetData>
  <pageMargins left="0.75" right="0.75" top="1" bottom="1" header="0.5" footer="0.5"/>
  <pageSetup orientation="portrait" horizontalDpi="4294967292" verticalDpi="4294967292" r:id="rId1"/>
  <headerFooter alignWithMargins="0"/>
  <ignoredErrors>
    <ignoredError sqref="K23:O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2:N41"/>
  <sheetViews>
    <sheetView zoomScale="80" zoomScaleNormal="80" workbookViewId="0">
      <selection activeCell="A2" sqref="A2"/>
    </sheetView>
  </sheetViews>
  <sheetFormatPr defaultRowHeight="15"/>
  <cols>
    <col min="1" max="1" width="26.375" style="16" customWidth="1"/>
    <col min="2" max="5" width="9" style="16"/>
    <col min="6" max="7" width="9" style="16" customWidth="1"/>
    <col min="8" max="8" width="9" style="16"/>
    <col min="9" max="9" width="27.625" style="16" customWidth="1"/>
    <col min="10" max="16384" width="9" style="16"/>
  </cols>
  <sheetData>
    <row r="2" spans="1:14">
      <c r="A2" s="17" t="str">
        <f>company_name</f>
        <v>Reckitt Benckiser</v>
      </c>
      <c r="I2" s="17" t="str">
        <f>company_name</f>
        <v>Reckitt Benckiser</v>
      </c>
    </row>
    <row r="3" spans="1:14" ht="17.25">
      <c r="A3" s="16" t="s">
        <v>95</v>
      </c>
      <c r="I3" s="16" t="s">
        <v>97</v>
      </c>
    </row>
    <row r="5" spans="1:14">
      <c r="A5" s="17"/>
      <c r="G5"/>
    </row>
    <row r="6" spans="1:14">
      <c r="A6" s="18" t="s">
        <v>96</v>
      </c>
      <c r="B6" s="18">
        <v>2005</v>
      </c>
      <c r="C6" s="18">
        <f>B6+1</f>
        <v>2006</v>
      </c>
      <c r="D6" s="18">
        <f>C6+1</f>
        <v>2007</v>
      </c>
      <c r="E6" s="18">
        <f>D6+1</f>
        <v>2008</v>
      </c>
      <c r="F6" s="18">
        <f>E6+1</f>
        <v>2009</v>
      </c>
      <c r="G6"/>
      <c r="I6" s="18" t="s">
        <v>78</v>
      </c>
      <c r="J6" s="18">
        <v>2005</v>
      </c>
      <c r="K6" s="18">
        <f>J6+1</f>
        <v>2006</v>
      </c>
      <c r="L6" s="18">
        <f>K6+1</f>
        <v>2007</v>
      </c>
      <c r="M6" s="18">
        <f>L6+1</f>
        <v>2008</v>
      </c>
      <c r="N6" s="18">
        <f>M6+1</f>
        <v>2009</v>
      </c>
    </row>
    <row r="7" spans="1:14">
      <c r="A7" s="16" t="s">
        <v>83</v>
      </c>
      <c r="B7" s="31">
        <v>0.06</v>
      </c>
      <c r="C7" s="31">
        <v>7.0000000000000007E-2</v>
      </c>
      <c r="D7" s="31">
        <v>7.0000000000000007E-2</v>
      </c>
      <c r="E7" s="32">
        <v>0.1</v>
      </c>
      <c r="F7" s="32">
        <v>0.08</v>
      </c>
      <c r="G7"/>
      <c r="I7" s="16" t="s">
        <v>39</v>
      </c>
      <c r="J7" s="24">
        <v>8.4</v>
      </c>
      <c r="K7" s="24">
        <v>10.3</v>
      </c>
      <c r="L7" s="24">
        <v>10.9</v>
      </c>
      <c r="M7" s="24">
        <v>11.5</v>
      </c>
      <c r="N7" s="24">
        <v>11.7</v>
      </c>
    </row>
    <row r="8" spans="1:14">
      <c r="A8" s="16" t="s">
        <v>84</v>
      </c>
      <c r="B8" s="31">
        <v>0.02</v>
      </c>
      <c r="C8" s="31">
        <v>0.01</v>
      </c>
      <c r="D8" s="31">
        <v>0.03</v>
      </c>
      <c r="E8" s="32">
        <v>0.12</v>
      </c>
      <c r="F8" s="32">
        <v>0.1</v>
      </c>
      <c r="G8"/>
      <c r="I8" s="16" t="s">
        <v>51</v>
      </c>
      <c r="J8" s="24">
        <v>3.1</v>
      </c>
      <c r="K8" s="24">
        <v>3.3</v>
      </c>
      <c r="L8" s="24">
        <v>3.6</v>
      </c>
      <c r="M8" s="24">
        <v>4</v>
      </c>
      <c r="N8" s="24">
        <v>3.6</v>
      </c>
    </row>
    <row r="9" spans="1:14">
      <c r="A9" s="16" t="s">
        <v>85</v>
      </c>
      <c r="B9" s="33">
        <v>0</v>
      </c>
      <c r="C9" s="33">
        <v>0.1</v>
      </c>
      <c r="D9" s="33">
        <v>0</v>
      </c>
      <c r="E9" s="34">
        <v>0.03</v>
      </c>
      <c r="F9" s="34">
        <v>0</v>
      </c>
      <c r="G9"/>
      <c r="I9" s="16" t="s">
        <v>52</v>
      </c>
      <c r="J9" s="24">
        <v>8.8000000000000007</v>
      </c>
      <c r="K9" s="24">
        <v>8.3000000000000007</v>
      </c>
      <c r="L9" s="24">
        <v>8.9</v>
      </c>
      <c r="M9" s="24">
        <v>8.5</v>
      </c>
      <c r="N9" s="24">
        <v>9.1999999999999993</v>
      </c>
    </row>
    <row r="10" spans="1:14" ht="15.75" thickBot="1">
      <c r="A10" s="23" t="s">
        <v>86</v>
      </c>
      <c r="B10" s="28">
        <v>0.08</v>
      </c>
      <c r="C10" s="28">
        <v>0.18</v>
      </c>
      <c r="D10" s="28">
        <f>SUM(D7:D9)</f>
        <v>0.1</v>
      </c>
      <c r="E10" s="28">
        <f>SUM(E7:E9)</f>
        <v>0.25</v>
      </c>
      <c r="F10" s="28">
        <v>0.18</v>
      </c>
      <c r="G10" s="27"/>
      <c r="I10" s="19" t="s">
        <v>40</v>
      </c>
      <c r="J10" s="29" t="s">
        <v>47</v>
      </c>
      <c r="K10" s="29" t="s">
        <v>47</v>
      </c>
      <c r="L10" s="29" t="s">
        <v>47</v>
      </c>
      <c r="M10" s="24">
        <v>0.3</v>
      </c>
      <c r="N10" s="24">
        <v>0.4</v>
      </c>
    </row>
    <row r="11" spans="1:14" ht="15.75" thickTop="1">
      <c r="I11" s="22" t="s">
        <v>41</v>
      </c>
      <c r="J11" s="25">
        <f>SUM(J7:J10)</f>
        <v>20.3</v>
      </c>
      <c r="K11" s="25">
        <f>SUM(K7:K10)</f>
        <v>21.900000000000002</v>
      </c>
      <c r="L11" s="25">
        <f>SUM(L7:L10)</f>
        <v>23.4</v>
      </c>
      <c r="M11" s="25">
        <f>SUM(M7:M10)</f>
        <v>24.3</v>
      </c>
      <c r="N11" s="25">
        <f>SUM(N7:N10)</f>
        <v>24.9</v>
      </c>
    </row>
    <row r="12" spans="1:14" hidden="1"/>
    <row r="13" spans="1:14" hidden="1">
      <c r="A13" s="30" t="s">
        <v>89</v>
      </c>
      <c r="B13" s="30">
        <v>2005</v>
      </c>
      <c r="C13" s="30">
        <v>2006</v>
      </c>
      <c r="D13" s="30">
        <v>2007</v>
      </c>
      <c r="E13" s="30">
        <v>2008</v>
      </c>
      <c r="F13" s="30">
        <v>2009</v>
      </c>
      <c r="G13" s="36"/>
    </row>
    <row r="14" spans="1:14" hidden="1">
      <c r="A14" s="16" t="s">
        <v>39</v>
      </c>
      <c r="B14" s="31"/>
      <c r="C14" s="31"/>
      <c r="D14" s="31"/>
      <c r="E14" s="32"/>
      <c r="F14" s="32"/>
      <c r="G14" s="32"/>
      <c r="I14" s="16" t="s">
        <v>80</v>
      </c>
      <c r="N14" s="20"/>
    </row>
    <row r="15" spans="1:14" ht="17.25" hidden="1">
      <c r="A15" s="16" t="s">
        <v>90</v>
      </c>
      <c r="B15" s="31"/>
      <c r="C15" s="31"/>
      <c r="D15" s="31"/>
      <c r="E15" s="32"/>
      <c r="F15" s="32"/>
      <c r="G15" s="32"/>
      <c r="I15" s="16" t="s">
        <v>79</v>
      </c>
    </row>
    <row r="16" spans="1:14" hidden="1">
      <c r="A16" s="16" t="s">
        <v>52</v>
      </c>
      <c r="B16" s="33"/>
      <c r="C16" s="33"/>
      <c r="D16" s="33"/>
      <c r="E16" s="34"/>
      <c r="F16" s="34"/>
      <c r="G16" s="34"/>
    </row>
    <row r="17" spans="1:7" hidden="1">
      <c r="A17" s="16" t="s">
        <v>81</v>
      </c>
      <c r="B17" s="33"/>
      <c r="C17" s="33"/>
      <c r="D17" s="33"/>
      <c r="E17" s="34"/>
      <c r="F17" s="34"/>
      <c r="G17" s="34"/>
    </row>
    <row r="18" spans="1:7" ht="15.75" hidden="1" thickBot="1">
      <c r="A18" s="23" t="s">
        <v>86</v>
      </c>
      <c r="B18" s="28">
        <f>SUM(B14:B16)</f>
        <v>0</v>
      </c>
      <c r="C18" s="28">
        <f>SUM(C14:C16)</f>
        <v>0</v>
      </c>
      <c r="D18" s="28">
        <f>SUM(D14:D16)</f>
        <v>0</v>
      </c>
      <c r="E18" s="28">
        <f>SUM(E14:E16)</f>
        <v>0</v>
      </c>
      <c r="F18" s="28">
        <f>SUM(F14:F16)</f>
        <v>0</v>
      </c>
      <c r="G18" s="27"/>
    </row>
    <row r="19" spans="1:7" hidden="1">
      <c r="A19" s="21"/>
      <c r="B19" s="27"/>
      <c r="C19" s="27"/>
      <c r="D19" s="27"/>
      <c r="E19" s="27"/>
      <c r="F19" s="27"/>
      <c r="G19" s="27"/>
    </row>
    <row r="20" spans="1:7" hidden="1">
      <c r="A20" s="21"/>
      <c r="B20" s="27"/>
      <c r="C20" s="27"/>
      <c r="D20" s="27"/>
      <c r="E20" s="27"/>
      <c r="F20" s="27"/>
      <c r="G20" s="27"/>
    </row>
    <row r="21" spans="1:7" hidden="1">
      <c r="A21" s="30" t="s">
        <v>87</v>
      </c>
      <c r="B21" s="30">
        <v>2005</v>
      </c>
      <c r="C21" s="30">
        <v>2006</v>
      </c>
      <c r="D21" s="30">
        <v>2007</v>
      </c>
      <c r="E21" s="30">
        <v>2008</v>
      </c>
      <c r="F21" s="30">
        <v>2009</v>
      </c>
      <c r="G21" s="36"/>
    </row>
    <row r="22" spans="1:7" hidden="1">
      <c r="A22" s="16" t="s">
        <v>83</v>
      </c>
      <c r="B22" s="31"/>
      <c r="C22" s="31"/>
      <c r="D22" s="31"/>
      <c r="E22" s="32">
        <v>0.08</v>
      </c>
      <c r="F22" s="32">
        <v>0.06</v>
      </c>
      <c r="G22" s="32"/>
    </row>
    <row r="23" spans="1:7" hidden="1">
      <c r="A23" s="16" t="s">
        <v>84</v>
      </c>
      <c r="B23" s="31"/>
      <c r="C23" s="31"/>
      <c r="D23" s="31"/>
      <c r="E23" s="32"/>
      <c r="F23" s="32"/>
      <c r="G23" s="32"/>
    </row>
    <row r="24" spans="1:7" hidden="1">
      <c r="A24" s="16" t="s">
        <v>85</v>
      </c>
      <c r="B24" s="33"/>
      <c r="C24" s="33"/>
      <c r="D24" s="33"/>
      <c r="E24" s="34"/>
      <c r="F24" s="34"/>
      <c r="G24" s="34"/>
    </row>
    <row r="25" spans="1:7" ht="15.75" hidden="1" thickBot="1">
      <c r="A25" s="23" t="s">
        <v>86</v>
      </c>
      <c r="B25" s="28">
        <f>SUM(B22:B24)</f>
        <v>0</v>
      </c>
      <c r="C25" s="28">
        <f>SUM(C22:C24)</f>
        <v>0</v>
      </c>
      <c r="D25" s="28">
        <f>SUM(D22:D24)</f>
        <v>0</v>
      </c>
      <c r="E25" s="28">
        <f>SUM(E22:E24)</f>
        <v>0.08</v>
      </c>
      <c r="F25" s="28">
        <f>SUM(F22:F24)</f>
        <v>0.06</v>
      </c>
      <c r="G25" s="27"/>
    </row>
    <row r="26" spans="1:7" hidden="1"/>
    <row r="27" spans="1:7" hidden="1"/>
    <row r="28" spans="1:7" hidden="1">
      <c r="A28" s="30" t="s">
        <v>81</v>
      </c>
      <c r="B28" s="30">
        <v>2005</v>
      </c>
      <c r="C28" s="30">
        <v>2006</v>
      </c>
      <c r="D28" s="30">
        <v>2007</v>
      </c>
      <c r="E28" s="30">
        <v>2008</v>
      </c>
      <c r="F28" s="30">
        <v>2009</v>
      </c>
      <c r="G28" s="36"/>
    </row>
    <row r="29" spans="1:7" hidden="1">
      <c r="A29" s="16" t="s">
        <v>83</v>
      </c>
      <c r="B29" s="31"/>
      <c r="C29" s="31">
        <v>0.3</v>
      </c>
      <c r="D29" s="31"/>
      <c r="E29" s="32">
        <v>0.45</v>
      </c>
      <c r="F29" s="32">
        <v>0.5</v>
      </c>
      <c r="G29" s="32"/>
    </row>
    <row r="30" spans="1:7" hidden="1">
      <c r="A30" s="16" t="s">
        <v>84</v>
      </c>
      <c r="B30" s="31"/>
      <c r="C30" s="31"/>
      <c r="D30" s="31"/>
      <c r="E30" s="32"/>
      <c r="F30" s="32"/>
      <c r="G30" s="32"/>
    </row>
    <row r="31" spans="1:7" hidden="1">
      <c r="A31" s="16" t="s">
        <v>85</v>
      </c>
      <c r="B31" s="33"/>
      <c r="C31" s="33"/>
      <c r="D31" s="33"/>
      <c r="E31" s="34"/>
      <c r="F31" s="34"/>
      <c r="G31" s="34"/>
    </row>
    <row r="32" spans="1:7" ht="15.75" hidden="1" thickBot="1">
      <c r="A32" s="23" t="s">
        <v>86</v>
      </c>
      <c r="B32" s="28">
        <f>SUM(B29:B31)</f>
        <v>0</v>
      </c>
      <c r="C32" s="28">
        <f>SUM(C29:C31)</f>
        <v>0.3</v>
      </c>
      <c r="D32" s="28">
        <f>SUM(D29:D31)</f>
        <v>0</v>
      </c>
      <c r="E32" s="28">
        <f>SUM(E29:E31)</f>
        <v>0.45</v>
      </c>
      <c r="F32" s="28">
        <f>SUM(F29:F31)</f>
        <v>0.5</v>
      </c>
      <c r="G32" s="27"/>
    </row>
    <row r="33" spans="1:7" hidden="1"/>
    <row r="34" spans="1:7" hidden="1"/>
    <row r="35" spans="1:7" hidden="1">
      <c r="A35" s="30" t="s">
        <v>82</v>
      </c>
      <c r="B35" s="30">
        <v>2005</v>
      </c>
      <c r="C35" s="30">
        <v>2006</v>
      </c>
      <c r="D35" s="30">
        <v>2007</v>
      </c>
      <c r="E35" s="30">
        <v>2008</v>
      </c>
      <c r="F35" s="30">
        <v>2009</v>
      </c>
      <c r="G35" s="36"/>
    </row>
    <row r="36" spans="1:7" hidden="1">
      <c r="A36" s="16" t="s">
        <v>83</v>
      </c>
      <c r="B36" s="31"/>
      <c r="C36" s="31">
        <v>0.01</v>
      </c>
      <c r="D36" s="31">
        <v>7.0000000000000007E-2</v>
      </c>
      <c r="E36" s="32">
        <v>0.08</v>
      </c>
      <c r="F36" s="32">
        <v>0.05</v>
      </c>
      <c r="G36" s="32"/>
    </row>
    <row r="37" spans="1:7" hidden="1">
      <c r="A37" s="16" t="s">
        <v>84</v>
      </c>
      <c r="B37" s="31"/>
      <c r="C37" s="31"/>
      <c r="D37" s="31"/>
      <c r="E37" s="32"/>
      <c r="F37" s="32"/>
      <c r="G37" s="32"/>
    </row>
    <row r="38" spans="1:7" hidden="1">
      <c r="A38" s="16" t="s">
        <v>85</v>
      </c>
      <c r="B38" s="31"/>
      <c r="C38" s="31"/>
      <c r="D38" s="33"/>
      <c r="E38" s="34"/>
      <c r="F38" s="34"/>
      <c r="G38" s="34"/>
    </row>
    <row r="39" spans="1:7" ht="15.75" hidden="1" thickBot="1">
      <c r="A39" s="23" t="s">
        <v>86</v>
      </c>
      <c r="B39" s="28">
        <f>SUM(B36:B38)</f>
        <v>0</v>
      </c>
      <c r="C39" s="28">
        <f>SUM(C36:C38)</f>
        <v>0.01</v>
      </c>
      <c r="D39" s="28">
        <f>SUM(D36:D38)</f>
        <v>7.0000000000000007E-2</v>
      </c>
      <c r="E39" s="28">
        <f>SUM(E36:E38)</f>
        <v>0.08</v>
      </c>
      <c r="F39" s="28">
        <f>SUM(F36:F38)</f>
        <v>0.05</v>
      </c>
      <c r="G39" s="27"/>
    </row>
    <row r="40" spans="1:7">
      <c r="A40" s="21"/>
      <c r="B40" s="27"/>
      <c r="C40" s="27"/>
      <c r="D40" s="27"/>
      <c r="E40" s="27"/>
      <c r="F40" s="27"/>
      <c r="G40" s="27"/>
    </row>
    <row r="41" spans="1:7" ht="17.25">
      <c r="A41" s="16" t="s">
        <v>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Financials</vt:lpstr>
      <vt:lpstr>Supplemental</vt:lpstr>
      <vt:lpstr>Other</vt:lpstr>
      <vt:lpstr>company_name</vt:lpstr>
    </vt:vector>
  </TitlesOfParts>
  <Company>The Wharton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 David Wessels</dc:creator>
  <cp:lastModifiedBy>Professor David Wessels</cp:lastModifiedBy>
  <dcterms:created xsi:type="dcterms:W3CDTF">2010-07-27T17:31:57Z</dcterms:created>
  <dcterms:modified xsi:type="dcterms:W3CDTF">2010-11-22T00:52:49Z</dcterms:modified>
</cp:coreProperties>
</file>